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730" windowHeight="111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5" i="31" l="1"/>
  <c r="V36" i="31" s="1"/>
  <c r="B21" i="28"/>
  <c r="H9" i="24" l="1"/>
  <c r="H12" i="6"/>
  <c r="H3" i="24" l="1"/>
  <c r="H3" i="6"/>
  <c r="M18" i="1" l="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B49" i="31"/>
  <c r="AB49" i="31"/>
  <c r="B52" i="31"/>
  <c r="B53" i="31"/>
  <c r="AB37" i="31" l="1"/>
  <c r="V37" i="31" s="1"/>
  <c r="V52" i="31" l="1"/>
  <c r="V49" i="31"/>
  <c r="V50" i="31" l="1"/>
  <c r="V54" i="31" s="1"/>
  <c r="F59" i="31" s="1"/>
  <c r="F62" i="31" s="1"/>
  <c r="V53" i="31"/>
  <c r="J62" i="31" l="1"/>
  <c r="J59" i="31"/>
</calcChain>
</file>

<file path=xl/comments1.xml><?xml version="1.0" encoding="utf-8"?>
<comments xmlns="http://schemas.openxmlformats.org/spreadsheetml/2006/main">
  <authors>
    <author>作成者</author>
  </authors>
  <commentList>
    <comment ref="G15" author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<sst xmlns="http://schemas.openxmlformats.org/spreadsheetml/2006/main" count="1155" uniqueCount="585">
  <si>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</si>
  <si>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</si>
  <si>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</si>
  <si>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</si>
  <si>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</si>
  <si>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</si>
  <si>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</si>
  <si>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</si>
  <si>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</si>
  <si>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</si>
  <si>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</si>
  <si>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</si>
  <si>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</si>
  <si>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</si>
  <si>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</si>
  <si>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</si>
  <si>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</si>
  <si>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</si>
  <si>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</si>
  <si>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</si>
  <si>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</si>
  <si>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</si>
  <si>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</si>
  <si>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</si>
  <si>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</si>
  <si>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</si>
  <si>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</si>
  <si>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</si>
  <si>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</si>
  <si>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</si>
  <si>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</si>
  <si>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</si>
  <si>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</si>
  <si>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</si>
  <si>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</si>
  <si>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</si>
  <si>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</si>
  <si>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</si>
  <si>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</si>
  <si>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</si>
  <si>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</si>
  <si>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</si>
  <si>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</si>
  <si>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</si>
  <si>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</si>
  <si>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</si>
  <si>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</si>
  <si>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</si>
  <si>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</si>
  <si>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</si>
  <si>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</si>
  <si>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</si>
  <si>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</si>
  <si>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</si>
  <si>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</si>
  <si>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</si>
  <si>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</si>
  <si>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</si>
  <si>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</si>
  <si>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</si>
  <si>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</si>
  <si>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</si>
  <si>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</si>
  <si>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</si>
  <si>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</si>
  <si>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</si>
  <si>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</si>
  <si>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</si>
  <si>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</si>
  <si>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</si>
  <si>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</si>
  <si>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</si>
  <si>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</si>
  <si>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</si>
  <si>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</si>
  <si>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</si>
  <si>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</si>
  <si>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</si>
  <si>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</si>
  <si>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</si>
  <si>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</si>
  <si>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</si>
  <si>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</si>
  <si>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</si>
  <si>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</si>
  <si>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</si>
  <si>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</si>
  <si>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</si>
  <si>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</si>
  <si>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</si>
  <si>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</si>
  <si>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</si>
  <si>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</si>
  <si>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</si>
  <si>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</si>
  <si>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</si>
  <si>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</si>
  <si>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</si>
  <si>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</si>
  <si>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</si>
  <si>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</si>
  <si>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</si>
  <si>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</si>
  <si>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</si>
  <si>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</si>
  <si>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</si>
  <si>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</si>
  <si>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</si>
  <si>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</si>
  <si>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</si>
  <si>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</si>
  <si>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</si>
  <si>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</si>
  <si>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</si>
  <si>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</si>
  <si>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</si>
  <si>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</si>
  <si>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</si>
  <si>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</si>
  <si>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</si>
  <si>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</si>
  <si>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</si>
  <si>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</si>
  <si>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</si>
  <si>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</si>
  <si>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</si>
  <si>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</si>
  <si>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</si>
  <si>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</si>
  <si>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</si>
  <si>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</si>
  <si>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</si>
  <si>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</si>
  <si>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</si>
  <si>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</si>
  <si>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</si>
  <si>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</si>
  <si>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</si>
  <si>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</si>
  <si>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</si>
  <si>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</si>
  <si>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</si>
  <si>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</si>
  <si>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</si>
  <si>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</si>
  <si>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</si>
  <si>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</si>
  <si>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</si>
  <si>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</si>
  <si>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</si>
  <si>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</si>
  <si>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</si>
  <si>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</si>
  <si>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</si>
  <si>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</si>
  <si>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</si>
  <si>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</si>
  <si>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</si>
  <si>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</si>
  <si>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</si>
  <si>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</si>
  <si>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</si>
  <si>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</si>
  <si>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</si>
  <si>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</si>
  <si>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</si>
  <si>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</si>
  <si>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</si>
  <si>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</si>
  <si>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</si>
  <si>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</si>
  <si>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</si>
  <si>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</si>
  <si>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</si>
  <si>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</si>
  <si>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</si>
  <si>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</si>
  <si>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</si>
  <si>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</si>
  <si>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</si>
  <si>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</si>
  <si>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</si>
  <si>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</si>
  <si>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</si>
  <si>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</si>
  <si>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</si>
  <si>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</si>
  <si>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</si>
  <si>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</si>
  <si>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</si>
  <si>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</si>
  <si>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</si>
  <si>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</si>
  <si>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</si>
  <si>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</si>
  <si>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</si>
  <si>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</si>
  <si>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</si>
  <si>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</si>
  <si>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</si>
  <si>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</si>
  <si>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</si>
  <si>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</si>
  <si>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</si>
  <si>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</si>
  <si>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</si>
  <si>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</si>
  <si>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</si>
  <si>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</si>
  <si>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</si>
  <si>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</si>
  <si>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</si>
  <si>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</si>
  <si>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</si>
  <si>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</si>
  <si>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</si>
  <si>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</si>
  <si>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</si>
  <si>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</si>
  <si>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</si>
  <si>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</si>
  <si>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</si>
  <si>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</si>
  <si>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</si>
  <si>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</si>
  <si>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</si>
  <si>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</si>
  <si>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</si>
  <si>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</si>
  <si>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</si>
  <si>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</si>
  <si>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</si>
  <si>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</si>
  <si>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</si>
  <si>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</si>
  <si>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</si>
  <si>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</si>
  <si>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</si>
  <si>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</si>
  <si>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</si>
  <si>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</si>
  <si>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</si>
  <si>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</si>
  <si>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</si>
  <si>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</si>
  <si>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</si>
  <si>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</si>
  <si>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</si>
  <si>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</si>
  <si>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</si>
  <si>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</si>
  <si>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</si>
  <si>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</si>
  <si>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</si>
  <si>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</si>
  <si>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</si>
  <si>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</si>
  <si>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</si>
  <si>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</si>
  <si>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</si>
  <si>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</si>
  <si>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</si>
  <si>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</si>
  <si>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</si>
  <si>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</si>
  <si>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</si>
  <si>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</si>
  <si>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</si>
  <si>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</si>
  <si>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</si>
  <si>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</si>
  <si>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</si>
  <si>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</si>
  <si>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</si>
  <si>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</si>
  <si>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</si>
  <si>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</si>
  <si>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</si>
  <si>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</si>
  <si>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</si>
  <si>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</si>
  <si>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</si>
  <si>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</si>
  <si>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</si>
  <si>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</si>
  <si>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</si>
  <si>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</si>
  <si>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</si>
  <si>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</si>
  <si>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</si>
  <si>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</si>
  <si>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</si>
  <si>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</si>
  <si>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</si>
  <si>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</si>
  <si>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</si>
  <si>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</si>
  <si>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</si>
  <si>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</si>
  <si>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</si>
  <si>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</si>
  <si>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</si>
  <si>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</si>
  <si>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</si>
  <si>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</si>
  <si>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</si>
  <si>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</si>
  <si>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</si>
  <si>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</si>
  <si>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</si>
  <si>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</si>
  <si>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</si>
  <si>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</si>
  <si>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</si>
  <si>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</si>
  <si>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</si>
  <si>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</si>
  <si>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</si>
  <si>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</si>
  <si>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</si>
  <si>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</si>
  <si>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</si>
  <si>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</si>
  <si>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</si>
  <si>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</si>
  <si>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</si>
  <si>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</si>
  <si>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</si>
  <si>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</si>
  <si>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</si>
  <si>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</si>
  <si>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</si>
  <si>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</si>
  <si>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</si>
  <si>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</si>
  <si>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</si>
  <si>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</si>
  <si>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</si>
  <si>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</si>
  <si>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</si>
  <si>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</si>
  <si>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</si>
  <si>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</si>
  <si>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</si>
  <si>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</si>
  <si>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</si>
  <si>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</si>
  <si>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</si>
  <si>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</si>
  <si>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</si>
  <si>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</si>
  <si>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</si>
  <si>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</si>
  <si>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</si>
  <si>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</si>
  <si>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</si>
  <si>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</si>
  <si>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</si>
  <si>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</si>
  <si>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</si>
  <si>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</si>
  <si>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</si>
  <si>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</si>
  <si>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</si>
  <si>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</si>
  <si>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</si>
  <si>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</si>
  <si>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</si>
  <si>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</si>
  <si>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</si>
  <si>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</si>
  <si>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</si>
  <si>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</si>
  <si>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</si>
  <si>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</si>
  <si>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</si>
  <si>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</si>
  <si>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</si>
  <si>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</si>
  <si>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</si>
  <si>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</si>
  <si>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</si>
  <si>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</si>
  <si>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</si>
  <si>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</si>
  <si>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</si>
  <si>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</si>
  <si>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</si>
  <si>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</si>
  <si>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</si>
  <si>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</si>
  <si>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</si>
  <si>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</si>
  <si>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</si>
  <si>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</si>
  <si>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</si>
  <si>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</si>
  <si>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</si>
  <si>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</si>
  <si>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</si>
  <si>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</si>
  <si>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</si>
  <si>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</si>
  <si>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</si>
  <si>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</si>
  <si>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</si>
  <si>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</si>
  <si>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</si>
  <si>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</si>
  <si>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</si>
  <si>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</si>
  <si>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</si>
  <si>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</si>
  <si>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</si>
  <si>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</si>
  <si>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</si>
  <si>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</si>
  <si>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</si>
  <si>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</si>
  <si>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</si>
  <si>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</si>
  <si>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</si>
  <si>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</si>
  <si>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</si>
  <si>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</si>
  <si>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</si>
  <si>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</si>
  <si>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</si>
  <si>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</si>
  <si>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</si>
  <si>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</si>
  <si>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</si>
  <si>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</si>
  <si>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</si>
  <si>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</si>
  <si>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</si>
  <si>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</si>
  <si>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</si>
  <si>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</si>
  <si>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</si>
  <si>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</si>
  <si>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</si>
  <si>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</si>
  <si>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</si>
  <si>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</si>
  <si>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</si>
  <si>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</si>
  <si>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</si>
  <si>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</si>
  <si>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</si>
  <si>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</si>
  <si>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</si>
  <si>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</si>
  <si>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</si>
  <si>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</si>
  <si>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</si>
  <si>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</si>
  <si>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</si>
  <si>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</si>
  <si>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</si>
  <si>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</si>
  <si>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</si>
  <si>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</si>
  <si>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</si>
  <si>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</si>
  <si>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</si>
  <si>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</si>
  <si>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</si>
  <si>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</si>
  <si>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</si>
  <si>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</si>
  <si>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</si>
  <si>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</si>
  <si>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</si>
  <si>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</si>
  <si>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</si>
  <si>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</si>
  <si>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</si>
  <si>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</si>
  <si>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</si>
  <si>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</si>
  <si>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</si>
  <si>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</si>
  <si>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</si>
  <si>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</si>
  <si>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</si>
  <si>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</si>
  <si>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</si>
  <si>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</si>
  <si>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</si>
  <si>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</si>
  <si>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</si>
  <si>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</si>
  <si>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</si>
  <si>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</si>
  <si>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</si>
  <si>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</si>
  <si>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</si>
  <si>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</si>
  <si>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</si>
  <si>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</si>
  <si>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</si>
  <si>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</si>
  <si>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</si>
  <si>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</si>
  <si>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</si>
  <si>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</si>
  <si>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</si>
  <si>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</si>
  <si>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</si>
  <si>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</si>
  <si>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</si>
  <si>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</si>
  <si>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</si>
  <si>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</si>
  <si>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</si>
  <si>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</si>
  <si>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</si>
  <si>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</si>
  <si>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</si>
  <si>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</si>
  <si>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</si>
  <si>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</si>
  <si>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</si>
  <si>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</si>
  <si>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</si>
  <si>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</si>
  <si>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</si>
  <si>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</si>
  <si>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</si>
  <si>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</si>
  <si>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</si>
  <si>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</si>
  <si>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</si>
  <si>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</si>
  <si>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</si>
  <si>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</si>
  <si>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</si>
  <si>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</si>
  <si>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</si>
  <si>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</si>
  <si>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</si>
  <si>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</si>
  <si>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</si>
  <si>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</si>
  <si>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</si>
  <si>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</si>
  <si>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</si>
  <si>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</si>
  <si>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</si>
  <si>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</si>
  <si>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</si>
  <si>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</si>
  <si>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</si>
  <si>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</si>
  <si>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</si>
  <si>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</si>
  <si>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</si>
  <si>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</si>
  <si>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</si>
  <si>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</si>
  <si>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</si>
  <si>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</si>
  <si>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</si>
  <si>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</si>
  <si>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</si>
  <si>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</si>
  <si>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</si>
  <si>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</si>
  <si>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</si>
  <si>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</si>
  <si>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氏名 　　　　　　　　　　　　　</t>
    <phoneticPr fontId="5"/>
  </si>
  <si>
    <t>３年２月２８日（完了予定日を記入してください）</t>
    <rPh sb="1" eb="2">
      <t>ネン</t>
    </rPh>
    <rPh sb="3" eb="4">
      <t>ツキ</t>
    </rPh>
    <rPh sb="6" eb="7">
      <t>ヒ</t>
    </rPh>
    <rPh sb="8" eb="10">
      <t>カンリョウ</t>
    </rPh>
    <rPh sb="10" eb="13">
      <t>ヨテイビ</t>
    </rPh>
    <rPh sb="14" eb="16">
      <t>キニュウ</t>
    </rPh>
    <phoneticPr fontId="5"/>
  </si>
  <si>
    <t>【支援機関コード：28006　　　　】</t>
    <rPh sb="1" eb="3">
      <t>シエン</t>
    </rPh>
    <rPh sb="3" eb="5">
      <t>キカン</t>
    </rPh>
    <phoneticPr fontId="5"/>
  </si>
  <si>
    <t>営農経済部</t>
    <rPh sb="0" eb="2">
      <t>エイノウ</t>
    </rPh>
    <rPh sb="2" eb="4">
      <t>ケイザイ</t>
    </rPh>
    <rPh sb="4" eb="5">
      <t>ブ</t>
    </rPh>
    <phoneticPr fontId="5"/>
  </si>
  <si>
    <t>丹波ひかみ農業協同組合</t>
    <rPh sb="0" eb="2">
      <t>タンバ</t>
    </rPh>
    <rPh sb="5" eb="11">
      <t>ノウギョウキョウドウクミアイ</t>
    </rPh>
    <phoneticPr fontId="5"/>
  </si>
  <si>
    <t>兵庫県丹波市氷上町市辺440</t>
    <rPh sb="0" eb="3">
      <t>ヒョウゴケン</t>
    </rPh>
    <rPh sb="3" eb="6">
      <t>タンバシ</t>
    </rPh>
    <rPh sb="6" eb="9">
      <t>ヒカミチョウ</t>
    </rPh>
    <rPh sb="9" eb="11">
      <t>イチベ</t>
    </rPh>
    <phoneticPr fontId="5"/>
  </si>
  <si>
    <t>0795-82-5349</t>
    <phoneticPr fontId="5"/>
  </si>
  <si>
    <t>0795-82-5433</t>
    <phoneticPr fontId="5"/>
  </si>
  <si>
    <t>thk.shinkou@jamail.hyogo.jp</t>
    <phoneticPr fontId="5"/>
  </si>
  <si>
    <t>https://ja-tanbahikami.or.jp/</t>
    <phoneticPr fontId="5"/>
  </si>
  <si>
    <t>０７９５－８２－５３４９</t>
    <phoneticPr fontId="5"/>
  </si>
  <si>
    <t>丹波ひかみ農業協同組合</t>
    <rPh sb="0" eb="2">
      <t>タンバ</t>
    </rPh>
    <rPh sb="5" eb="7">
      <t>ノウギョウ</t>
    </rPh>
    <rPh sb="7" eb="9">
      <t>キョウドウ</t>
    </rPh>
    <rPh sb="9" eb="11">
      <t>クミアイ</t>
    </rPh>
    <phoneticPr fontId="5"/>
  </si>
  <si>
    <t>　　　    代表者名：代表理事組合長　大畠　良樹</t>
    <rPh sb="12" eb="19">
      <t>ダイヒョウリジクミアイチョウ</t>
    </rPh>
    <rPh sb="20" eb="22">
      <t>オオハタ</t>
    </rPh>
    <rPh sb="23" eb="25">
      <t>ヨシキ</t>
    </rPh>
    <phoneticPr fontId="5"/>
  </si>
  <si>
    <t>支援機関名：　丹波ひかみ農業協同組合</t>
    <rPh sb="7" eb="9">
      <t>タンバ</t>
    </rPh>
    <rPh sb="12" eb="14">
      <t>ノウギョウ</t>
    </rPh>
    <rPh sb="14" eb="16">
      <t>キョウドウ</t>
    </rPh>
    <rPh sb="16" eb="1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</si>
</sst>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64">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
      <sz val="16"/>
      <color theme="1"/>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cellStyleXfs>
  <cellXfs count="678">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62" fillId="0" borderId="0" xfId="0" applyFont="1" applyFill="1" applyAlignment="1">
      <alignment horizontal="right" vertical="center"/>
    </xf>
    <xf numFmtId="0" fontId="25"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Fill="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16" xfId="0" applyFont="1" applyBorder="1" applyAlignment="1">
      <alignment horizontal="center" vertical="center"/>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4" fillId="10" borderId="40" xfId="0" applyFont="1" applyFill="1" applyBorder="1" applyAlignment="1">
      <alignment horizontal="left" vertical="top" wrapText="1"/>
    </xf>
    <xf numFmtId="0" fontId="14" fillId="10" borderId="4" xfId="0" applyFont="1" applyFill="1" applyBorder="1" applyAlignment="1">
      <alignment horizontal="left" vertical="top" wrapText="1"/>
    </xf>
    <xf numFmtId="0" fontId="14" fillId="10" borderId="20" xfId="0" applyFont="1" applyFill="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10" borderId="76" xfId="0" applyFont="1" applyFill="1" applyBorder="1" applyAlignment="1">
      <alignment horizontal="left" vertical="center"/>
    </xf>
    <xf numFmtId="0" fontId="14" fillId="10" borderId="0" xfId="0" applyFont="1" applyFill="1" applyAlignment="1">
      <alignment horizontal="left" vertical="center"/>
    </xf>
    <xf numFmtId="0" fontId="14" fillId="10" borderId="39" xfId="0" applyFont="1" applyFill="1" applyBorder="1" applyAlignment="1">
      <alignment horizontal="left" vertical="center"/>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Alignment="1">
      <alignment horizontal="center"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7" fillId="0" borderId="39"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15" fillId="0" borderId="24" xfId="0" applyFont="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0" fillId="0" borderId="35" xfId="4" applyFont="1" applyBorder="1" applyAlignment="1">
      <alignment horizontal="left" vertical="center" wrapText="1"/>
    </xf>
    <xf numFmtId="0" fontId="35" fillId="0" borderId="36" xfId="4" applyFont="1" applyBorder="1" applyAlignment="1">
      <alignment horizontal="left"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0" fillId="0" borderId="37" xfId="4" applyFont="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lignment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63" fillId="5" borderId="25" xfId="0" applyFont="1" applyFill="1" applyBorder="1" applyAlignment="1">
      <alignment horizontal="center" vertical="center" wrapText="1"/>
    </xf>
    <xf numFmtId="0" fontId="63" fillId="5" borderId="26" xfId="0" applyFont="1" applyFill="1" applyBorder="1" applyAlignment="1">
      <alignment horizontal="center" vertical="center" wrapText="1"/>
    </xf>
    <xf numFmtId="0" fontId="19" fillId="0" borderId="29" xfId="0" applyFont="1" applyBorder="1" applyAlignment="1">
      <alignment horizontal="center" vertical="center"/>
    </xf>
    <xf numFmtId="0" fontId="0" fillId="0" borderId="25" xfId="0" applyBorder="1">
      <alignment vertical="center"/>
    </xf>
    <xf numFmtId="0" fontId="25" fillId="0" borderId="25"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0" fillId="0" borderId="0" xfId="0" applyFont="1" applyAlignment="1">
      <alignment horizontal="left" vertical="center" wrapText="1"/>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xmlns=""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xmlns=""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17</xdr:row>
      <xdr:rowOff>127000</xdr:rowOff>
    </xdr:from>
    <xdr:to>
      <xdr:col>8</xdr:col>
      <xdr:colOff>777875</xdr:colOff>
      <xdr:row>26</xdr:row>
      <xdr:rowOff>381000</xdr:rowOff>
    </xdr:to>
    <xdr:sp macro="" textlink="">
      <xdr:nvSpPr>
        <xdr:cNvPr id="2" name="正方形/長方形 1">
          <a:extLst>
            <a:ext uri="{FF2B5EF4-FFF2-40B4-BE49-F238E27FC236}">
              <a16:creationId xmlns:a16="http://schemas.microsoft.com/office/drawing/2014/main" xmlns="" id="{F9B7C677-0D73-4F6A-B3B1-844539DC8358}"/>
            </a:ext>
          </a:extLst>
        </xdr:cNvPr>
        <xdr:cNvSpPr/>
      </xdr:nvSpPr>
      <xdr:spPr>
        <a:xfrm>
          <a:off x="571500" y="46990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660400</xdr:colOff>
      <xdr:row>2</xdr:row>
      <xdr:rowOff>12700</xdr:rowOff>
    </xdr:from>
    <xdr:to>
      <xdr:col>4</xdr:col>
      <xdr:colOff>1641475</xdr:colOff>
      <xdr:row>12</xdr:row>
      <xdr:rowOff>177800</xdr:rowOff>
    </xdr:to>
    <xdr:sp macro="" textlink="">
      <xdr:nvSpPr>
        <xdr:cNvPr id="2" name="正方形/長方形 1">
          <a:extLst>
            <a:ext uri="{FF2B5EF4-FFF2-40B4-BE49-F238E27FC236}">
              <a16:creationId xmlns:a16="http://schemas.microsoft.com/office/drawing/2014/main" xmlns="" id="{81D70498-AAAB-405E-B0F0-FCD6A2EA124D}"/>
            </a:ext>
          </a:extLst>
        </xdr:cNvPr>
        <xdr:cNvSpPr/>
      </xdr:nvSpPr>
      <xdr:spPr>
        <a:xfrm>
          <a:off x="1333500" y="812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xmlns=""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xmlns=""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xmlns=""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63500</xdr:colOff>
      <xdr:row>3</xdr:row>
      <xdr:rowOff>15875</xdr:rowOff>
    </xdr:from>
    <xdr:to>
      <xdr:col>11</xdr:col>
      <xdr:colOff>396875</xdr:colOff>
      <xdr:row>11</xdr:row>
      <xdr:rowOff>254000</xdr:rowOff>
    </xdr:to>
    <xdr:sp macro="" textlink="">
      <xdr:nvSpPr>
        <xdr:cNvPr id="2" name="正方形/長方形 1">
          <a:extLst>
            <a:ext uri="{FF2B5EF4-FFF2-40B4-BE49-F238E27FC236}">
              <a16:creationId xmlns:a16="http://schemas.microsoft.com/office/drawing/2014/main" xmlns="" id="{C784E3C0-48BF-4197-964C-766936213376}"/>
            </a:ext>
          </a:extLst>
        </xdr:cNvPr>
        <xdr:cNvSpPr/>
      </xdr:nvSpPr>
      <xdr:spPr>
        <a:xfrm>
          <a:off x="2682875" y="5715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xmlns=""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1562100</xdr:colOff>
      <xdr:row>3</xdr:row>
      <xdr:rowOff>38100</xdr:rowOff>
    </xdr:from>
    <xdr:to>
      <xdr:col>2</xdr:col>
      <xdr:colOff>6594475</xdr:colOff>
      <xdr:row>11</xdr:row>
      <xdr:rowOff>187325</xdr:rowOff>
    </xdr:to>
    <xdr:sp macro="" textlink="">
      <xdr:nvSpPr>
        <xdr:cNvPr id="2" name="正方形/長方形 1">
          <a:extLst>
            <a:ext uri="{FF2B5EF4-FFF2-40B4-BE49-F238E27FC236}">
              <a16:creationId xmlns:a16="http://schemas.microsoft.com/office/drawing/2014/main" xmlns="" id="{FB3893DC-5422-4E4D-AFBE-20D469981B6D}"/>
            </a:ext>
          </a:extLst>
        </xdr:cNvPr>
        <xdr:cNvSpPr/>
      </xdr:nvSpPr>
      <xdr:spPr>
        <a:xfrm>
          <a:off x="1885950" y="1676400"/>
          <a:ext cx="5032375" cy="2454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xmlns=""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462642</xdr:colOff>
      <xdr:row>16</xdr:row>
      <xdr:rowOff>136072</xdr:rowOff>
    </xdr:from>
    <xdr:to>
      <xdr:col>8</xdr:col>
      <xdr:colOff>285749</xdr:colOff>
      <xdr:row>30</xdr:row>
      <xdr:rowOff>70304</xdr:rowOff>
    </xdr:to>
    <xdr:sp macro="" textlink="">
      <xdr:nvSpPr>
        <xdr:cNvPr id="3" name="正方形/長方形 2">
          <a:extLst>
            <a:ext uri="{FF2B5EF4-FFF2-40B4-BE49-F238E27FC236}">
              <a16:creationId xmlns:a16="http://schemas.microsoft.com/office/drawing/2014/main" xmlns="" id="{05927B9F-1703-4156-94A4-5F3E7771D723}"/>
            </a:ext>
          </a:extLst>
        </xdr:cNvPr>
        <xdr:cNvSpPr/>
      </xdr:nvSpPr>
      <xdr:spPr>
        <a:xfrm>
          <a:off x="462642" y="3184072"/>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xmlns=""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xmlns=""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xmlns=""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xmlns=""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xmlns=""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xmlns=""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xmlns=""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xmlns=""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209550</xdr:colOff>
      <xdr:row>3</xdr:row>
      <xdr:rowOff>161925</xdr:rowOff>
    </xdr:from>
    <xdr:to>
      <xdr:col>37</xdr:col>
      <xdr:colOff>504036</xdr:colOff>
      <xdr:row>13</xdr:row>
      <xdr:rowOff>173979</xdr:rowOff>
    </xdr:to>
    <xdr:sp macro="" textlink="">
      <xdr:nvSpPr>
        <xdr:cNvPr id="17" name="正方形/長方形 16">
          <a:extLst>
            <a:ext uri="{FF2B5EF4-FFF2-40B4-BE49-F238E27FC236}">
              <a16:creationId xmlns:a16="http://schemas.microsoft.com/office/drawing/2014/main" xmlns="" id="{A6AB1CF0-878A-409F-8680-C2D182B4E309}"/>
            </a:ext>
          </a:extLst>
        </xdr:cNvPr>
        <xdr:cNvSpPr/>
      </xdr:nvSpPr>
      <xdr:spPr>
        <a:xfrm>
          <a:off x="6962775" y="70485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xmlns=""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xmlns=""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xmlns=""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xmlns=""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xmlns=""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xmlns=""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xmlns=""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xmlns=""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xmlns=""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xmlns=""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xmlns=""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xmlns=""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xmlns=""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xmlns=""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xmlns=""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xmlns="" id="{48CB6C07-EA6F-447D-868D-A404BA6DBCA9}"/>
            </a:ext>
          </a:extLst>
        </xdr:cNvPr>
        <xdr:cNvGrpSpPr/>
      </xdr:nvGrpSpPr>
      <xdr:grpSpPr>
        <a:xfrm>
          <a:off x="939513" y="3728459"/>
          <a:ext cx="4195327" cy="1761405"/>
          <a:chOff x="-1391478" y="328061"/>
          <a:chExt cx="12563060" cy="7063272"/>
        </a:xfrm>
      </xdr:grpSpPr>
      <xdr:pic>
        <xdr:nvPicPr>
          <xdr:cNvPr id="3" name="図 2">
            <a:extLst>
              <a:ext uri="{FF2B5EF4-FFF2-40B4-BE49-F238E27FC236}">
                <a16:creationId xmlns:a16="http://schemas.microsoft.com/office/drawing/2014/main" xmlns=""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xmlns=""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xmlns=""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xmlns=""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xmlns=""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xmlns=""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508000</xdr:colOff>
      <xdr:row>22</xdr:row>
      <xdr:rowOff>206375</xdr:rowOff>
    </xdr:from>
    <xdr:to>
      <xdr:col>9</xdr:col>
      <xdr:colOff>111125</xdr:colOff>
      <xdr:row>30</xdr:row>
      <xdr:rowOff>63500</xdr:rowOff>
    </xdr:to>
    <xdr:sp macro="" textlink="">
      <xdr:nvSpPr>
        <xdr:cNvPr id="2" name="正方形/長方形 1">
          <a:extLst>
            <a:ext uri="{FF2B5EF4-FFF2-40B4-BE49-F238E27FC236}">
              <a16:creationId xmlns:a16="http://schemas.microsoft.com/office/drawing/2014/main" xmlns="" id="{F455E161-7007-44E4-9099-7539C839096D}"/>
            </a:ext>
          </a:extLst>
        </xdr:cNvPr>
        <xdr:cNvSpPr/>
      </xdr:nvSpPr>
      <xdr:spPr>
        <a:xfrm>
          <a:off x="508000" y="5080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80" zoomScaleNormal="90" zoomScaleSheetLayoutView="80" workbookViewId="0">
      <selection activeCell="H2" sqref="H2:J2"/>
    </sheetView>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162</v>
      </c>
      <c r="K1" s="86"/>
      <c r="L1" s="86"/>
      <c r="M1" s="86"/>
      <c r="N1" s="86"/>
      <c r="O1" s="86"/>
      <c r="P1" s="86"/>
      <c r="Q1" s="86"/>
      <c r="R1" s="86"/>
      <c r="S1" s="86"/>
      <c r="T1" s="86"/>
      <c r="U1" s="86"/>
      <c r="V1" s="86"/>
      <c r="W1" s="86"/>
      <c r="X1" s="86"/>
      <c r="Y1" s="86"/>
      <c r="Z1" s="86"/>
      <c r="AA1" s="86"/>
    </row>
    <row r="2" spans="1:27" ht="14.25">
      <c r="A2" s="1"/>
      <c r="B2" s="1"/>
      <c r="C2" s="1"/>
      <c r="D2" s="1"/>
      <c r="E2" s="1"/>
      <c r="F2" s="1"/>
      <c r="G2" s="1" t="s">
        <v>15</v>
      </c>
      <c r="H2" s="264" t="s">
        <v>474</v>
      </c>
      <c r="I2" s="264"/>
      <c r="J2" s="264"/>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248</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476</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477</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478</v>
      </c>
      <c r="H11" s="263" t="s">
        <v>257</v>
      </c>
      <c r="I11" s="263"/>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2" t="s">
        <v>479</v>
      </c>
      <c r="C14" s="262"/>
      <c r="D14" s="262"/>
      <c r="E14" s="262"/>
      <c r="F14" s="262"/>
      <c r="G14" s="262"/>
      <c r="H14" s="262"/>
      <c r="I14" s="262"/>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5" t="s">
        <v>164</v>
      </c>
      <c r="B16" s="265"/>
      <c r="C16" s="265"/>
      <c r="D16" s="265"/>
      <c r="E16" s="265"/>
      <c r="F16" s="265"/>
      <c r="G16" s="265"/>
      <c r="H16" s="265"/>
      <c r="I16" s="265"/>
      <c r="J16" s="265"/>
      <c r="K16" s="86"/>
      <c r="L16" s="86"/>
      <c r="M16" s="86"/>
      <c r="N16" s="86"/>
      <c r="O16" s="86"/>
      <c r="P16" s="86"/>
      <c r="Q16" s="86"/>
      <c r="R16" s="86"/>
      <c r="S16" s="86"/>
      <c r="T16" s="86"/>
      <c r="U16" s="86"/>
      <c r="V16" s="86"/>
      <c r="W16" s="86"/>
      <c r="X16" s="86"/>
      <c r="Y16" s="86"/>
      <c r="Z16" s="86"/>
      <c r="AA16" s="86"/>
    </row>
    <row r="17" spans="1:27" ht="14.25">
      <c r="A17" s="262" t="s">
        <v>12</v>
      </c>
      <c r="B17" s="262"/>
      <c r="C17" s="262"/>
      <c r="D17" s="262"/>
      <c r="E17" s="262"/>
      <c r="F17" s="262"/>
      <c r="G17" s="262"/>
      <c r="H17" s="262"/>
      <c r="I17" s="262"/>
      <c r="J17" s="262"/>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187</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152</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188</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1" t="s">
        <v>189</v>
      </c>
      <c r="C22" s="261"/>
      <c r="D22" s="261"/>
      <c r="E22" s="261"/>
      <c r="F22" s="261"/>
      <c r="G22" s="261"/>
      <c r="H22" s="261"/>
      <c r="I22" s="261"/>
      <c r="J22" s="261"/>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1" t="s">
        <v>480</v>
      </c>
      <c r="C25" s="261"/>
      <c r="D25" s="261"/>
      <c r="E25" s="261"/>
      <c r="F25" s="261"/>
      <c r="G25" s="261"/>
      <c r="H25" s="261"/>
      <c r="I25" s="261"/>
      <c r="J25" s="261"/>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topLeftCell="B2" zoomScale="110" zoomScaleNormal="30" zoomScaleSheetLayoutView="110" workbookViewId="0">
      <selection activeCell="C9" sqref="C9:H14"/>
    </sheetView>
  </sheetViews>
  <sheetFormatPr defaultColWidth="9.140625" defaultRowHeight="12"/>
  <cols>
    <col min="1" max="16384" width="9.140625" style="96"/>
  </cols>
  <sheetData>
    <row r="1" spans="1:40" ht="24.75" customHeight="1">
      <c r="A1" s="96" t="s">
        <v>467</v>
      </c>
      <c r="J1" s="71" t="s">
        <v>162</v>
      </c>
      <c r="K1" s="96" t="s">
        <v>468</v>
      </c>
      <c r="T1" s="71" t="s">
        <v>453</v>
      </c>
      <c r="U1" s="96" t="s">
        <v>469</v>
      </c>
      <c r="AD1" s="71" t="s">
        <v>151</v>
      </c>
      <c r="AE1" s="96" t="s">
        <v>470</v>
      </c>
      <c r="AN1" s="225" t="s">
        <v>449</v>
      </c>
    </row>
    <row r="2" spans="1:40" ht="16.5" customHeight="1">
      <c r="A2" s="100"/>
      <c r="B2" s="100"/>
      <c r="C2" s="100"/>
      <c r="D2" s="100"/>
      <c r="E2" s="100"/>
      <c r="F2" s="100"/>
      <c r="G2" s="100"/>
      <c r="H2" s="100"/>
      <c r="I2" s="100"/>
      <c r="J2" s="222" t="s">
        <v>60</v>
      </c>
      <c r="T2" s="222" t="s">
        <v>60</v>
      </c>
      <c r="AD2" s="222" t="s">
        <v>60</v>
      </c>
      <c r="AN2" s="222" t="s">
        <v>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9" t="s">
        <v>472</v>
      </c>
      <c r="D9" s="580"/>
      <c r="E9" s="580"/>
      <c r="F9" s="580"/>
      <c r="G9" s="580"/>
      <c r="H9" s="580"/>
      <c r="I9" s="100"/>
      <c r="J9" s="76"/>
      <c r="K9" s="75"/>
      <c r="L9" s="100"/>
      <c r="M9" s="579" t="s">
        <v>472</v>
      </c>
      <c r="N9" s="580"/>
      <c r="O9" s="580"/>
      <c r="P9" s="580"/>
      <c r="Q9" s="580"/>
      <c r="R9" s="580"/>
      <c r="S9" s="100"/>
      <c r="T9" s="76"/>
      <c r="U9" s="75"/>
      <c r="V9" s="100"/>
      <c r="W9" s="579" t="s">
        <v>472</v>
      </c>
      <c r="X9" s="580"/>
      <c r="Y9" s="580"/>
      <c r="Z9" s="580"/>
      <c r="AA9" s="580"/>
      <c r="AB9" s="580"/>
      <c r="AC9" s="100"/>
      <c r="AD9" s="76"/>
      <c r="AE9" s="75"/>
      <c r="AF9" s="100"/>
      <c r="AG9" s="579" t="s">
        <v>472</v>
      </c>
      <c r="AH9" s="580"/>
      <c r="AI9" s="580"/>
      <c r="AJ9" s="580"/>
      <c r="AK9" s="580"/>
      <c r="AL9" s="580"/>
      <c r="AM9" s="100"/>
      <c r="AN9" s="76"/>
    </row>
    <row r="10" spans="1:40" ht="14.25" customHeight="1">
      <c r="A10" s="75"/>
      <c r="B10" s="100"/>
      <c r="C10" s="580"/>
      <c r="D10" s="580"/>
      <c r="E10" s="580"/>
      <c r="F10" s="580"/>
      <c r="G10" s="580"/>
      <c r="H10" s="580"/>
      <c r="I10" s="100"/>
      <c r="J10" s="76"/>
      <c r="K10" s="75"/>
      <c r="L10" s="100"/>
      <c r="M10" s="580"/>
      <c r="N10" s="580"/>
      <c r="O10" s="580"/>
      <c r="P10" s="580"/>
      <c r="Q10" s="580"/>
      <c r="R10" s="580"/>
      <c r="S10" s="100"/>
      <c r="T10" s="76"/>
      <c r="U10" s="75"/>
      <c r="V10" s="100"/>
      <c r="W10" s="580"/>
      <c r="X10" s="580"/>
      <c r="Y10" s="580"/>
      <c r="Z10" s="580"/>
      <c r="AA10" s="580"/>
      <c r="AB10" s="580"/>
      <c r="AC10" s="100"/>
      <c r="AD10" s="76"/>
      <c r="AE10" s="75"/>
      <c r="AF10" s="100"/>
      <c r="AG10" s="580"/>
      <c r="AH10" s="580"/>
      <c r="AI10" s="580"/>
      <c r="AJ10" s="580"/>
      <c r="AK10" s="580"/>
      <c r="AL10" s="580"/>
      <c r="AM10" s="100"/>
      <c r="AN10" s="76"/>
    </row>
    <row r="11" spans="1:40" ht="14.25" customHeight="1">
      <c r="A11" s="75"/>
      <c r="B11" s="100"/>
      <c r="C11" s="580"/>
      <c r="D11" s="580"/>
      <c r="E11" s="580"/>
      <c r="F11" s="580"/>
      <c r="G11" s="580"/>
      <c r="H11" s="580"/>
      <c r="I11" s="100"/>
      <c r="J11" s="76"/>
      <c r="K11" s="75"/>
      <c r="L11" s="100"/>
      <c r="M11" s="580"/>
      <c r="N11" s="580"/>
      <c r="O11" s="580"/>
      <c r="P11" s="580"/>
      <c r="Q11" s="580"/>
      <c r="R11" s="580"/>
      <c r="S11" s="100"/>
      <c r="T11" s="76"/>
      <c r="U11" s="75"/>
      <c r="V11" s="100"/>
      <c r="W11" s="580"/>
      <c r="X11" s="580"/>
      <c r="Y11" s="580"/>
      <c r="Z11" s="580"/>
      <c r="AA11" s="580"/>
      <c r="AB11" s="580"/>
      <c r="AC11" s="100"/>
      <c r="AD11" s="76"/>
      <c r="AE11" s="75"/>
      <c r="AF11" s="100"/>
      <c r="AG11" s="580"/>
      <c r="AH11" s="580"/>
      <c r="AI11" s="580"/>
      <c r="AJ11" s="580"/>
      <c r="AK11" s="580"/>
      <c r="AL11" s="580"/>
      <c r="AM11" s="100"/>
      <c r="AN11" s="76"/>
    </row>
    <row r="12" spans="1:40" ht="14.25" customHeight="1">
      <c r="A12" s="75"/>
      <c r="B12" s="100"/>
      <c r="C12" s="580"/>
      <c r="D12" s="580"/>
      <c r="E12" s="580"/>
      <c r="F12" s="580"/>
      <c r="G12" s="580"/>
      <c r="H12" s="580"/>
      <c r="I12" s="100"/>
      <c r="J12" s="76"/>
      <c r="K12" s="75"/>
      <c r="L12" s="100"/>
      <c r="M12" s="580"/>
      <c r="N12" s="580"/>
      <c r="O12" s="580"/>
      <c r="P12" s="580"/>
      <c r="Q12" s="580"/>
      <c r="R12" s="580"/>
      <c r="S12" s="100"/>
      <c r="T12" s="76"/>
      <c r="U12" s="75"/>
      <c r="V12" s="100"/>
      <c r="W12" s="580"/>
      <c r="X12" s="580"/>
      <c r="Y12" s="580"/>
      <c r="Z12" s="580"/>
      <c r="AA12" s="580"/>
      <c r="AB12" s="580"/>
      <c r="AC12" s="100"/>
      <c r="AD12" s="76"/>
      <c r="AE12" s="75"/>
      <c r="AF12" s="100"/>
      <c r="AG12" s="580"/>
      <c r="AH12" s="580"/>
      <c r="AI12" s="580"/>
      <c r="AJ12" s="580"/>
      <c r="AK12" s="580"/>
      <c r="AL12" s="580"/>
      <c r="AM12" s="100"/>
      <c r="AN12" s="76"/>
    </row>
    <row r="13" spans="1:40" ht="14.25" customHeight="1">
      <c r="A13" s="75"/>
      <c r="B13" s="100"/>
      <c r="C13" s="580"/>
      <c r="D13" s="580"/>
      <c r="E13" s="580"/>
      <c r="F13" s="580"/>
      <c r="G13" s="580"/>
      <c r="H13" s="580"/>
      <c r="I13" s="100"/>
      <c r="J13" s="76"/>
      <c r="K13" s="75"/>
      <c r="L13" s="100"/>
      <c r="M13" s="580"/>
      <c r="N13" s="580"/>
      <c r="O13" s="580"/>
      <c r="P13" s="580"/>
      <c r="Q13" s="580"/>
      <c r="R13" s="580"/>
      <c r="S13" s="100"/>
      <c r="T13" s="76"/>
      <c r="U13" s="75"/>
      <c r="V13" s="100"/>
      <c r="W13" s="580"/>
      <c r="X13" s="580"/>
      <c r="Y13" s="580"/>
      <c r="Z13" s="580"/>
      <c r="AA13" s="580"/>
      <c r="AB13" s="580"/>
      <c r="AC13" s="100"/>
      <c r="AD13" s="76"/>
      <c r="AE13" s="75"/>
      <c r="AF13" s="100"/>
      <c r="AG13" s="580"/>
      <c r="AH13" s="580"/>
      <c r="AI13" s="580"/>
      <c r="AJ13" s="580"/>
      <c r="AK13" s="580"/>
      <c r="AL13" s="580"/>
      <c r="AM13" s="100"/>
      <c r="AN13" s="76"/>
    </row>
    <row r="14" spans="1:40" ht="14.25" customHeight="1">
      <c r="A14" s="75"/>
      <c r="B14" s="100"/>
      <c r="C14" s="580"/>
      <c r="D14" s="580"/>
      <c r="E14" s="580"/>
      <c r="F14" s="580"/>
      <c r="G14" s="580"/>
      <c r="H14" s="580"/>
      <c r="I14" s="100"/>
      <c r="J14" s="76"/>
      <c r="K14" s="75"/>
      <c r="L14" s="100"/>
      <c r="M14" s="580"/>
      <c r="N14" s="580"/>
      <c r="O14" s="580"/>
      <c r="P14" s="580"/>
      <c r="Q14" s="580"/>
      <c r="R14" s="580"/>
      <c r="S14" s="100"/>
      <c r="T14" s="76"/>
      <c r="U14" s="75"/>
      <c r="V14" s="100"/>
      <c r="W14" s="580"/>
      <c r="X14" s="580"/>
      <c r="Y14" s="580"/>
      <c r="Z14" s="580"/>
      <c r="AA14" s="580"/>
      <c r="AB14" s="580"/>
      <c r="AC14" s="100"/>
      <c r="AD14" s="76"/>
      <c r="AE14" s="75"/>
      <c r="AF14" s="100"/>
      <c r="AG14" s="580"/>
      <c r="AH14" s="580"/>
      <c r="AI14" s="580"/>
      <c r="AJ14" s="580"/>
      <c r="AK14" s="580"/>
      <c r="AL14" s="580"/>
      <c r="AM14" s="100"/>
      <c r="AN14" s="76"/>
    </row>
    <row r="15" spans="1:40" ht="14.25">
      <c r="A15" s="75"/>
      <c r="B15" s="100"/>
      <c r="D15" s="100"/>
      <c r="E15" s="100"/>
      <c r="F15" s="100"/>
      <c r="G15" s="100"/>
      <c r="H15" s="482"/>
      <c r="I15" s="482"/>
      <c r="J15" s="76"/>
      <c r="K15" s="75"/>
      <c r="L15" s="100"/>
      <c r="N15" s="100"/>
      <c r="O15" s="100"/>
      <c r="P15" s="100"/>
      <c r="Q15" s="100"/>
      <c r="R15" s="482"/>
      <c r="S15" s="482"/>
      <c r="T15" s="76"/>
      <c r="U15" s="75"/>
      <c r="V15" s="100"/>
      <c r="X15" s="100"/>
      <c r="Y15" s="100"/>
      <c r="Z15" s="100"/>
      <c r="AA15" s="100"/>
      <c r="AB15" s="482"/>
      <c r="AC15" s="482"/>
      <c r="AD15" s="76"/>
      <c r="AE15" s="75"/>
      <c r="AF15" s="100"/>
      <c r="AH15" s="100"/>
      <c r="AI15" s="100"/>
      <c r="AJ15" s="100"/>
      <c r="AK15" s="100"/>
      <c r="AL15" s="482"/>
      <c r="AM15" s="482"/>
      <c r="AN15" s="76"/>
    </row>
    <row r="16" spans="1:40" ht="14.25">
      <c r="A16" s="75"/>
      <c r="B16" s="100"/>
      <c r="C16" s="581" t="s">
        <v>447</v>
      </c>
      <c r="D16" s="581"/>
      <c r="E16" s="581"/>
      <c r="F16" s="581"/>
      <c r="G16" s="581"/>
      <c r="H16" s="581"/>
      <c r="I16" s="100"/>
      <c r="J16" s="76"/>
      <c r="K16" s="75"/>
      <c r="L16" s="100"/>
      <c r="M16" s="581"/>
      <c r="N16" s="581"/>
      <c r="O16" s="581"/>
      <c r="P16" s="581"/>
      <c r="Q16" s="581"/>
      <c r="R16" s="581"/>
      <c r="S16" s="100"/>
      <c r="T16" s="76"/>
      <c r="U16" s="75"/>
      <c r="V16" s="100"/>
      <c r="W16" s="581"/>
      <c r="X16" s="581"/>
      <c r="Y16" s="581"/>
      <c r="Z16" s="581"/>
      <c r="AA16" s="581"/>
      <c r="AB16" s="581"/>
      <c r="AC16" s="100"/>
      <c r="AD16" s="76"/>
      <c r="AE16" s="75"/>
      <c r="AF16" s="100"/>
      <c r="AG16" s="581"/>
      <c r="AH16" s="581"/>
      <c r="AI16" s="581"/>
      <c r="AJ16" s="581"/>
      <c r="AK16" s="581"/>
      <c r="AL16" s="581"/>
      <c r="AM16" s="100"/>
      <c r="AN16" s="76"/>
    </row>
    <row r="17" spans="1:40" ht="15">
      <c r="A17" s="75"/>
      <c r="B17" s="100"/>
      <c r="C17" s="221" t="s">
        <v>446</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82" t="s">
        <v>448</v>
      </c>
      <c r="D18" s="582"/>
      <c r="E18" s="582"/>
      <c r="F18" s="582"/>
      <c r="G18" s="582"/>
      <c r="H18" s="582"/>
      <c r="I18" s="110"/>
      <c r="J18" s="76"/>
      <c r="K18" s="75"/>
      <c r="L18" s="110"/>
      <c r="M18" s="582"/>
      <c r="N18" s="582"/>
      <c r="O18" s="582"/>
      <c r="P18" s="582"/>
      <c r="Q18" s="582"/>
      <c r="R18" s="582"/>
      <c r="S18" s="110"/>
      <c r="T18" s="76"/>
      <c r="U18" s="75"/>
      <c r="V18" s="110"/>
      <c r="W18" s="582"/>
      <c r="X18" s="582"/>
      <c r="Y18" s="582"/>
      <c r="Z18" s="582"/>
      <c r="AA18" s="582"/>
      <c r="AB18" s="582"/>
      <c r="AC18" s="110"/>
      <c r="AD18" s="76"/>
      <c r="AE18" s="75"/>
      <c r="AF18" s="110"/>
      <c r="AG18" s="583"/>
      <c r="AH18" s="583"/>
      <c r="AI18" s="583"/>
      <c r="AJ18" s="583"/>
      <c r="AK18" s="583"/>
      <c r="AL18" s="583"/>
      <c r="AM18" s="110"/>
      <c r="AN18" s="76"/>
    </row>
    <row r="19" spans="1:40" ht="14.25" customHeight="1">
      <c r="A19" s="75"/>
      <c r="B19" s="100"/>
      <c r="C19" s="582"/>
      <c r="D19" s="582"/>
      <c r="E19" s="582"/>
      <c r="F19" s="582"/>
      <c r="G19" s="582"/>
      <c r="H19" s="582"/>
      <c r="I19" s="100"/>
      <c r="J19" s="76"/>
      <c r="K19" s="75"/>
      <c r="L19" s="100"/>
      <c r="M19" s="582"/>
      <c r="N19" s="582"/>
      <c r="O19" s="582"/>
      <c r="P19" s="582"/>
      <c r="Q19" s="582"/>
      <c r="R19" s="582"/>
      <c r="S19" s="100"/>
      <c r="T19" s="76"/>
      <c r="U19" s="75"/>
      <c r="V19" s="100"/>
      <c r="W19" s="582"/>
      <c r="X19" s="582"/>
      <c r="Y19" s="582"/>
      <c r="Z19" s="582"/>
      <c r="AA19" s="582"/>
      <c r="AB19" s="582"/>
      <c r="AC19" s="100"/>
      <c r="AD19" s="76"/>
      <c r="AE19" s="75"/>
      <c r="AF19" s="100"/>
      <c r="AG19" s="583"/>
      <c r="AH19" s="583"/>
      <c r="AI19" s="583"/>
      <c r="AJ19" s="583"/>
      <c r="AK19" s="583"/>
      <c r="AL19" s="583"/>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3"/>
      <c r="AH20" s="583"/>
      <c r="AI20" s="583"/>
      <c r="AJ20" s="583"/>
      <c r="AK20" s="583"/>
      <c r="AL20" s="583"/>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C18:H19"/>
    <mergeCell ref="M18:R19"/>
    <mergeCell ref="C9:H14"/>
    <mergeCell ref="H15:I15"/>
    <mergeCell ref="C16:H16"/>
    <mergeCell ref="M9:R14"/>
    <mergeCell ref="R15:S15"/>
    <mergeCell ref="M16:R16"/>
    <mergeCell ref="W9:AB14"/>
    <mergeCell ref="AB15:AC15"/>
    <mergeCell ref="W16:AB16"/>
    <mergeCell ref="W18:AB19"/>
    <mergeCell ref="AG9:AL14"/>
    <mergeCell ref="AL15:AM15"/>
    <mergeCell ref="AG16:AL16"/>
    <mergeCell ref="AG18:AL20"/>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S26" sqref="S26"/>
    </sheetView>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159</v>
      </c>
    </row>
    <row r="2" spans="1:10" s="21" customFormat="1" ht="13.5" customHeight="1">
      <c r="A2" s="63"/>
      <c r="B2" s="63"/>
      <c r="C2" s="63"/>
      <c r="D2" s="63"/>
      <c r="E2" s="63"/>
      <c r="F2" s="63"/>
      <c r="G2" s="63"/>
      <c r="H2" s="63"/>
      <c r="I2" s="63"/>
      <c r="J2" s="63"/>
    </row>
    <row r="3" spans="1:10">
      <c r="A3" s="64"/>
      <c r="B3" s="64"/>
      <c r="C3" s="64"/>
      <c r="D3" s="64"/>
      <c r="E3" s="64"/>
      <c r="F3" s="64"/>
      <c r="G3" s="64" t="s">
        <v>258</v>
      </c>
      <c r="H3" s="541" t="s">
        <v>259</v>
      </c>
      <c r="I3" s="541"/>
      <c r="J3" s="541"/>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476</v>
      </c>
      <c r="G9" s="64"/>
      <c r="H9" s="64"/>
      <c r="I9" s="64"/>
      <c r="J9" s="64"/>
    </row>
    <row r="10" spans="1:10">
      <c r="A10" s="64"/>
      <c r="B10" s="64"/>
      <c r="C10" s="64"/>
      <c r="D10" s="64"/>
      <c r="E10" s="64"/>
      <c r="F10" s="64" t="s">
        <v>477</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478</v>
      </c>
      <c r="H12" s="542" t="s">
        <v>257</v>
      </c>
      <c r="I12" s="542"/>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40" t="s">
        <v>168</v>
      </c>
      <c r="C15" s="540"/>
      <c r="D15" s="540"/>
      <c r="E15" s="540"/>
      <c r="F15" s="540"/>
      <c r="G15" s="540"/>
      <c r="H15" s="540"/>
      <c r="I15" s="540"/>
      <c r="J15" s="64"/>
    </row>
    <row r="16" spans="1:10">
      <c r="A16" s="64"/>
      <c r="B16" s="64"/>
      <c r="C16" s="64"/>
      <c r="D16" s="64"/>
      <c r="E16" s="64"/>
      <c r="F16" s="64"/>
      <c r="G16" s="64"/>
      <c r="H16" s="64"/>
      <c r="I16" s="64"/>
      <c r="J16" s="64"/>
    </row>
    <row r="17" spans="1:16" ht="44.25" customHeight="1">
      <c r="A17" s="302" t="s">
        <v>169</v>
      </c>
      <c r="B17" s="302"/>
      <c r="C17" s="302"/>
      <c r="D17" s="302"/>
      <c r="E17" s="302"/>
      <c r="F17" s="302"/>
      <c r="G17" s="302"/>
      <c r="H17" s="302"/>
      <c r="I17" s="302"/>
      <c r="J17" s="302"/>
    </row>
    <row r="18" spans="1:16">
      <c r="A18" s="540" t="s">
        <v>12</v>
      </c>
      <c r="B18" s="540"/>
      <c r="C18" s="540"/>
      <c r="D18" s="540"/>
      <c r="E18" s="540"/>
      <c r="F18" s="540"/>
      <c r="G18" s="540"/>
      <c r="H18" s="540"/>
      <c r="I18" s="540"/>
      <c r="J18" s="540"/>
    </row>
    <row r="19" spans="1:16">
      <c r="A19" s="64"/>
      <c r="B19" s="64"/>
      <c r="C19" s="64"/>
      <c r="D19" s="64"/>
      <c r="E19" s="64"/>
      <c r="F19" s="64"/>
      <c r="G19" s="64"/>
      <c r="H19" s="64"/>
      <c r="I19" s="64"/>
      <c r="J19" s="64"/>
    </row>
    <row r="20" spans="1:16" ht="24.75" customHeight="1">
      <c r="A20" s="64" t="s">
        <v>190</v>
      </c>
      <c r="B20" s="64"/>
      <c r="C20" s="64"/>
      <c r="D20" s="64"/>
      <c r="E20" s="64"/>
      <c r="F20" s="64"/>
      <c r="G20" s="64"/>
      <c r="H20" s="64"/>
      <c r="I20" s="64"/>
      <c r="J20" s="64"/>
    </row>
    <row r="21" spans="1:16" ht="24.75" customHeight="1">
      <c r="A21" s="64"/>
      <c r="B21" s="584"/>
      <c r="C21" s="584"/>
      <c r="D21" s="584"/>
      <c r="E21" s="584"/>
      <c r="F21" s="584"/>
      <c r="G21" s="584"/>
      <c r="H21" s="584"/>
      <c r="I21" s="584"/>
      <c r="J21" s="584"/>
    </row>
    <row r="22" spans="1:16" ht="24.75" customHeight="1">
      <c r="A22" s="64"/>
      <c r="B22" s="584"/>
      <c r="C22" s="584"/>
      <c r="D22" s="584"/>
      <c r="E22" s="584"/>
      <c r="F22" s="584"/>
      <c r="G22" s="584"/>
      <c r="H22" s="584"/>
      <c r="I22" s="584"/>
      <c r="J22" s="584"/>
    </row>
    <row r="23" spans="1:16" ht="24.75" customHeight="1">
      <c r="A23" s="64"/>
      <c r="B23" s="584"/>
      <c r="C23" s="584"/>
      <c r="D23" s="584"/>
      <c r="E23" s="584"/>
      <c r="F23" s="584"/>
      <c r="G23" s="584"/>
      <c r="H23" s="584"/>
      <c r="I23" s="584"/>
      <c r="J23" s="584"/>
    </row>
    <row r="24" spans="1:16" ht="24.75" customHeight="1">
      <c r="A24" s="64"/>
      <c r="B24" s="584"/>
      <c r="C24" s="584"/>
      <c r="D24" s="584"/>
      <c r="E24" s="584"/>
      <c r="F24" s="584"/>
      <c r="G24" s="584"/>
      <c r="H24" s="584"/>
      <c r="I24" s="584"/>
      <c r="J24" s="584"/>
    </row>
    <row r="25" spans="1:16" ht="24.75" customHeight="1">
      <c r="A25" s="64"/>
      <c r="B25" s="584"/>
      <c r="C25" s="584"/>
      <c r="D25" s="584"/>
      <c r="E25" s="584"/>
      <c r="F25" s="584"/>
      <c r="G25" s="584"/>
      <c r="H25" s="584"/>
      <c r="I25" s="584"/>
      <c r="J25" s="584"/>
    </row>
    <row r="26" spans="1:16" ht="24.75" customHeight="1">
      <c r="A26" s="64"/>
      <c r="B26" s="584"/>
      <c r="C26" s="584"/>
      <c r="D26" s="584"/>
      <c r="E26" s="584"/>
      <c r="F26" s="584"/>
      <c r="G26" s="584"/>
      <c r="H26" s="584"/>
      <c r="I26" s="584"/>
      <c r="J26" s="584"/>
      <c r="K26" s="24"/>
      <c r="L26" s="24"/>
      <c r="M26" s="24"/>
      <c r="N26" s="24"/>
      <c r="O26" s="24"/>
      <c r="P26" s="24"/>
    </row>
    <row r="27" spans="1:16" ht="24.75" customHeight="1">
      <c r="A27" s="64"/>
      <c r="B27" s="584"/>
      <c r="C27" s="584"/>
      <c r="D27" s="584"/>
      <c r="E27" s="584"/>
      <c r="F27" s="584"/>
      <c r="G27" s="584"/>
      <c r="H27" s="584"/>
      <c r="I27" s="584"/>
      <c r="J27" s="584"/>
    </row>
    <row r="28" spans="1:16" ht="24.75" customHeight="1">
      <c r="A28" s="64"/>
      <c r="B28" s="584"/>
      <c r="C28" s="584"/>
      <c r="D28" s="584"/>
      <c r="E28" s="584"/>
      <c r="F28" s="584"/>
      <c r="G28" s="584"/>
      <c r="H28" s="584"/>
      <c r="I28" s="584"/>
      <c r="J28" s="584"/>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topLeftCell="A7" zoomScale="60" zoomScaleNormal="50" workbookViewId="0">
      <selection activeCell="U19" sqref="U19"/>
    </sheetView>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170</v>
      </c>
    </row>
    <row r="2" spans="2:14" s="63" customFormat="1" ht="13.5" customHeight="1">
      <c r="K2" s="154"/>
    </row>
    <row r="3" spans="2:14">
      <c r="H3" s="64" t="s">
        <v>258</v>
      </c>
      <c r="I3" s="541" t="s">
        <v>259</v>
      </c>
      <c r="J3" s="541"/>
      <c r="K3" s="154"/>
    </row>
    <row r="6" spans="2:14">
      <c r="B6" s="64" t="s">
        <v>249</v>
      </c>
    </row>
    <row r="9" spans="2:14">
      <c r="F9" s="64" t="s">
        <v>476</v>
      </c>
    </row>
    <row r="10" spans="2:14">
      <c r="F10" s="64" t="s">
        <v>477</v>
      </c>
    </row>
    <row r="12" spans="2:14" ht="19.5">
      <c r="G12" s="64" t="s">
        <v>478</v>
      </c>
      <c r="H12" s="542" t="s">
        <v>257</v>
      </c>
      <c r="I12" s="542"/>
      <c r="J12" s="65"/>
      <c r="L12" s="168"/>
      <c r="M12" s="168"/>
      <c r="N12" s="168"/>
    </row>
    <row r="15" spans="2:14">
      <c r="B15" s="540" t="s">
        <v>171</v>
      </c>
      <c r="C15" s="540"/>
      <c r="D15" s="540"/>
      <c r="E15" s="540"/>
      <c r="F15" s="540"/>
      <c r="G15" s="540"/>
      <c r="H15" s="540"/>
      <c r="I15" s="540"/>
    </row>
    <row r="17" spans="1:15" ht="122.25" customHeight="1">
      <c r="A17" s="302" t="s">
        <v>192</v>
      </c>
      <c r="B17" s="302"/>
      <c r="C17" s="302"/>
      <c r="D17" s="302"/>
      <c r="E17" s="302"/>
      <c r="F17" s="302"/>
      <c r="G17" s="302"/>
      <c r="H17" s="302"/>
      <c r="I17" s="302"/>
      <c r="J17" s="302"/>
    </row>
    <row r="18" spans="1:15" ht="37.5" customHeight="1">
      <c r="A18" s="66"/>
      <c r="B18" s="66"/>
      <c r="C18" s="66"/>
      <c r="D18" s="66"/>
      <c r="E18" s="66"/>
      <c r="F18" s="66"/>
      <c r="G18" s="66"/>
      <c r="H18" s="66"/>
      <c r="I18" s="66"/>
      <c r="J18" s="66"/>
    </row>
    <row r="19" spans="1:15">
      <c r="A19" s="540" t="s">
        <v>12</v>
      </c>
      <c r="B19" s="540"/>
      <c r="C19" s="540"/>
      <c r="D19" s="540"/>
      <c r="E19" s="540"/>
      <c r="F19" s="540"/>
      <c r="G19" s="540"/>
      <c r="H19" s="540"/>
      <c r="I19" s="540"/>
      <c r="J19" s="540"/>
    </row>
    <row r="21" spans="1:15" ht="23.25" customHeight="1">
      <c r="B21" s="64" t="s">
        <v>182</v>
      </c>
    </row>
    <row r="23" spans="1:15">
      <c r="B23" s="64" t="s">
        <v>13</v>
      </c>
    </row>
    <row r="24" spans="1:15" ht="30" customHeight="1">
      <c r="B24" s="302" t="s">
        <v>242</v>
      </c>
      <c r="C24" s="302"/>
      <c r="D24" s="302"/>
      <c r="E24" s="302"/>
      <c r="F24" s="302"/>
      <c r="G24" s="302"/>
      <c r="H24" s="302"/>
      <c r="I24" s="302"/>
      <c r="J24" s="302"/>
      <c r="K24" s="169"/>
      <c r="L24" s="169"/>
      <c r="M24" s="169"/>
      <c r="N24" s="169"/>
      <c r="O24" s="169"/>
    </row>
    <row r="26" spans="1:15" ht="15" thickBot="1">
      <c r="B26" s="64" t="s">
        <v>76</v>
      </c>
    </row>
    <row r="27" spans="1:15" ht="36" customHeight="1">
      <c r="B27" s="585" t="s">
        <v>0</v>
      </c>
      <c r="C27" s="586"/>
      <c r="D27" s="587"/>
      <c r="E27" s="587"/>
      <c r="F27" s="587"/>
      <c r="G27" s="587"/>
      <c r="H27" s="587"/>
      <c r="I27" s="588"/>
    </row>
    <row r="28" spans="1:15" ht="36" customHeight="1">
      <c r="B28" s="596" t="s">
        <v>1</v>
      </c>
      <c r="C28" s="597"/>
      <c r="D28" s="589"/>
      <c r="E28" s="589"/>
      <c r="F28" s="589" t="s">
        <v>2</v>
      </c>
      <c r="G28" s="589"/>
      <c r="H28" s="589"/>
      <c r="I28" s="590"/>
    </row>
    <row r="29" spans="1:15" ht="36" customHeight="1">
      <c r="B29" s="596" t="s">
        <v>3</v>
      </c>
      <c r="C29" s="598"/>
      <c r="D29" s="594" t="s">
        <v>89</v>
      </c>
      <c r="E29" s="595"/>
      <c r="F29" s="589" t="s">
        <v>4</v>
      </c>
      <c r="G29" s="589"/>
      <c r="H29" s="589"/>
      <c r="I29" s="590"/>
    </row>
    <row r="30" spans="1:15" ht="36" customHeight="1" thickBot="1">
      <c r="B30" s="599" t="s">
        <v>158</v>
      </c>
      <c r="C30" s="600"/>
      <c r="D30" s="591"/>
      <c r="E30" s="592"/>
      <c r="F30" s="592"/>
      <c r="G30" s="592"/>
      <c r="H30" s="592"/>
      <c r="I30" s="593"/>
    </row>
    <row r="31" spans="1:15" ht="15.75" customHeight="1">
      <c r="B31" s="64" t="s">
        <v>247</v>
      </c>
    </row>
    <row r="32" spans="1:15" ht="28.5" customHeight="1">
      <c r="B32" s="539"/>
      <c r="C32" s="539"/>
      <c r="D32" s="539"/>
      <c r="E32" s="539"/>
      <c r="F32" s="539"/>
      <c r="G32" s="539"/>
      <c r="H32" s="539"/>
      <c r="I32" s="539"/>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sqref="A1:H1"/>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4" t="s">
        <v>517</v>
      </c>
      <c r="B1" s="604"/>
      <c r="C1" s="605"/>
      <c r="D1" s="605"/>
      <c r="E1" s="605"/>
      <c r="F1" s="605"/>
      <c r="G1" s="605"/>
      <c r="H1" s="605"/>
    </row>
    <row r="2" spans="1:18" s="214" customFormat="1" ht="19.5" customHeight="1">
      <c r="A2" s="170"/>
      <c r="B2" s="171"/>
      <c r="C2" s="172"/>
      <c r="D2" s="172"/>
      <c r="E2" s="171"/>
      <c r="F2" s="171"/>
      <c r="G2" s="173" t="s">
        <v>518</v>
      </c>
      <c r="H2" s="218" t="s">
        <v>519</v>
      </c>
      <c r="R2" s="214" t="s">
        <v>540</v>
      </c>
    </row>
    <row r="3" spans="1:18" s="214" customFormat="1" ht="19.5" customHeight="1">
      <c r="A3" s="170"/>
      <c r="B3" s="171"/>
      <c r="C3" s="172"/>
      <c r="D3" s="172"/>
      <c r="E3" s="171"/>
      <c r="F3" s="171"/>
      <c r="G3" s="174" t="s">
        <v>520</v>
      </c>
      <c r="H3" s="219">
        <v>100010000</v>
      </c>
      <c r="R3" s="214" t="s">
        <v>546</v>
      </c>
    </row>
    <row r="4" spans="1:18" s="214" customFormat="1" ht="30.75" customHeight="1">
      <c r="A4" s="170"/>
      <c r="B4" s="171"/>
      <c r="C4" s="172"/>
      <c r="D4" s="175"/>
      <c r="E4" s="171"/>
      <c r="F4" s="171"/>
      <c r="G4" s="606" t="s">
        <v>521</v>
      </c>
      <c r="H4" s="607"/>
      <c r="R4" s="214" t="s">
        <v>545</v>
      </c>
    </row>
    <row r="5" spans="1:18" s="214" customFormat="1" ht="19.5" hidden="1" customHeight="1">
      <c r="A5" s="170"/>
      <c r="B5" s="171"/>
      <c r="C5" s="172"/>
      <c r="D5" s="172"/>
      <c r="E5" s="171"/>
      <c r="F5" s="171"/>
      <c r="G5" s="173" t="s">
        <v>522</v>
      </c>
      <c r="H5" s="218"/>
    </row>
    <row r="6" spans="1:18" s="214" customFormat="1" ht="19.5" hidden="1" customHeight="1">
      <c r="A6" s="170"/>
      <c r="B6" s="171"/>
      <c r="C6" s="172"/>
      <c r="D6" s="172"/>
      <c r="E6" s="171"/>
      <c r="F6" s="171"/>
      <c r="G6" s="607" t="s">
        <v>523</v>
      </c>
      <c r="H6" s="607"/>
    </row>
    <row r="7" spans="1:18" s="214" customFormat="1" ht="19.5" customHeight="1">
      <c r="A7" s="170"/>
      <c r="B7" s="171"/>
      <c r="C7" s="172"/>
      <c r="D7" s="172"/>
      <c r="E7" s="171"/>
      <c r="F7" s="171"/>
      <c r="G7" s="217" t="s">
        <v>524</v>
      </c>
      <c r="H7" s="216" t="s">
        <v>553</v>
      </c>
    </row>
    <row r="8" spans="1:18" s="214" customFormat="1" ht="30.75" customHeight="1">
      <c r="A8" s="170"/>
      <c r="B8" s="171"/>
      <c r="C8" s="172"/>
      <c r="D8" s="172"/>
      <c r="E8" s="171"/>
      <c r="F8" s="171"/>
      <c r="G8" s="606" t="s">
        <v>525</v>
      </c>
      <c r="H8" s="607"/>
    </row>
    <row r="9" spans="1:18" s="214" customFormat="1" ht="19.5" customHeight="1">
      <c r="A9" s="176" t="s">
        <v>526</v>
      </c>
      <c r="B9" s="177"/>
      <c r="C9" s="177"/>
      <c r="D9" s="177"/>
      <c r="E9" s="177"/>
      <c r="F9" s="177"/>
      <c r="G9" s="177"/>
      <c r="H9" s="177"/>
    </row>
    <row r="10" spans="1:18" s="214" customFormat="1" ht="19.5" customHeight="1">
      <c r="A10" s="177" t="s">
        <v>527</v>
      </c>
      <c r="B10" s="177"/>
      <c r="C10" s="177"/>
      <c r="D10" s="177"/>
      <c r="E10" s="177"/>
      <c r="F10" s="177"/>
      <c r="G10" s="177"/>
      <c r="H10" s="177"/>
    </row>
    <row r="11" spans="1:18" s="214" customFormat="1" ht="19.5" customHeight="1">
      <c r="A11" s="177" t="s">
        <v>528</v>
      </c>
      <c r="B11" s="177"/>
      <c r="C11" s="177"/>
      <c r="D11" s="177"/>
      <c r="E11" s="177"/>
      <c r="F11" s="177"/>
      <c r="G11" s="177"/>
      <c r="H11" s="177"/>
    </row>
    <row r="12" spans="1:18" s="214" customFormat="1" ht="19.5" customHeight="1">
      <c r="A12" s="177" t="s">
        <v>529</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8" t="s">
        <v>530</v>
      </c>
      <c r="B15" s="610" t="s">
        <v>531</v>
      </c>
      <c r="C15" s="610" t="s">
        <v>532</v>
      </c>
      <c r="D15" s="612" t="s">
        <v>533</v>
      </c>
      <c r="E15" s="614" t="s">
        <v>534</v>
      </c>
      <c r="F15" s="616" t="s">
        <v>535</v>
      </c>
      <c r="G15" s="618" t="s">
        <v>536</v>
      </c>
      <c r="H15" s="620" t="s">
        <v>537</v>
      </c>
    </row>
    <row r="16" spans="1:18" s="213" customFormat="1" ht="29.25" customHeight="1" thickBot="1">
      <c r="A16" s="609"/>
      <c r="B16" s="611"/>
      <c r="C16" s="611"/>
      <c r="D16" s="613"/>
      <c r="E16" s="615"/>
      <c r="F16" s="617"/>
      <c r="G16" s="619"/>
      <c r="H16" s="621"/>
    </row>
    <row r="17" spans="1:8" ht="51" customHeight="1">
      <c r="A17" s="178">
        <v>1</v>
      </c>
      <c r="B17" s="226" t="s">
        <v>538</v>
      </c>
      <c r="C17" s="179" t="s">
        <v>550</v>
      </c>
      <c r="D17" s="180">
        <v>1000000</v>
      </c>
      <c r="E17" s="181">
        <f t="shared" ref="E17:E26" si="0">IF($H$7="課税事業者",IF(D17&gt;I17*1.1,ROUND(D17/110*100,0)+1,ROUND(D17/110*100,0)),D17)</f>
        <v>1000000</v>
      </c>
      <c r="F17" s="182">
        <v>44155</v>
      </c>
      <c r="G17" s="183" t="s">
        <v>539</v>
      </c>
      <c r="H17" s="184"/>
    </row>
    <row r="18" spans="1:8" ht="51" customHeight="1">
      <c r="A18" s="185">
        <v>2</v>
      </c>
      <c r="B18" s="186" t="s">
        <v>551</v>
      </c>
      <c r="C18" s="187" t="s">
        <v>540</v>
      </c>
      <c r="D18" s="188">
        <v>500000</v>
      </c>
      <c r="E18" s="189">
        <f t="shared" si="0"/>
        <v>500000</v>
      </c>
      <c r="F18" s="190">
        <v>44156</v>
      </c>
      <c r="G18" s="191" t="s">
        <v>541</v>
      </c>
      <c r="H18" s="192"/>
    </row>
    <row r="19" spans="1:8" ht="51" customHeight="1">
      <c r="A19" s="185">
        <v>3</v>
      </c>
      <c r="B19" s="186" t="s">
        <v>552</v>
      </c>
      <c r="C19" s="187" t="s">
        <v>542</v>
      </c>
      <c r="D19" s="188">
        <v>300000</v>
      </c>
      <c r="E19" s="189">
        <f t="shared" si="0"/>
        <v>300000</v>
      </c>
      <c r="F19" s="190">
        <v>44157</v>
      </c>
      <c r="G19" s="191" t="s">
        <v>543</v>
      </c>
      <c r="H19" s="192"/>
    </row>
    <row r="20" spans="1:8" ht="51" customHeight="1">
      <c r="A20" s="185">
        <v>4</v>
      </c>
      <c r="B20" s="186"/>
      <c r="C20" s="187"/>
      <c r="D20" s="188"/>
      <c r="E20" s="189">
        <f t="shared" si="0"/>
        <v>0</v>
      </c>
      <c r="G20" s="190"/>
      <c r="H20" s="192"/>
    </row>
    <row r="21" spans="1:8" ht="51" customHeight="1">
      <c r="A21" s="185">
        <v>5</v>
      </c>
      <c r="B21" s="186"/>
      <c r="C21" s="187"/>
      <c r="D21" s="193"/>
      <c r="E21" s="189">
        <f t="shared" si="0"/>
        <v>0</v>
      </c>
      <c r="F21" s="190"/>
      <c r="G21" s="191"/>
      <c r="H21" s="192"/>
    </row>
    <row r="22" spans="1:8" ht="51" customHeight="1">
      <c r="A22" s="185">
        <v>6</v>
      </c>
      <c r="B22" s="186"/>
      <c r="C22" s="187"/>
      <c r="D22" s="193"/>
      <c r="E22" s="189">
        <f t="shared" si="0"/>
        <v>0</v>
      </c>
      <c r="F22" s="190"/>
      <c r="G22" s="191"/>
      <c r="H22" s="192"/>
    </row>
    <row r="23" spans="1:8" ht="51" customHeight="1">
      <c r="A23" s="185">
        <v>7</v>
      </c>
      <c r="B23" s="186"/>
      <c r="C23" s="187"/>
      <c r="D23" s="193"/>
      <c r="E23" s="189">
        <f t="shared" si="0"/>
        <v>0</v>
      </c>
      <c r="F23" s="190"/>
      <c r="G23" s="191"/>
      <c r="H23" s="192"/>
    </row>
    <row r="24" spans="1:8" ht="51" customHeight="1">
      <c r="A24" s="185">
        <v>8</v>
      </c>
      <c r="B24" s="186"/>
      <c r="C24" s="187"/>
      <c r="D24" s="188"/>
      <c r="E24" s="189">
        <f t="shared" si="0"/>
        <v>0</v>
      </c>
      <c r="F24" s="194"/>
      <c r="G24" s="195"/>
      <c r="H24" s="192"/>
    </row>
    <row r="25" spans="1:8" ht="51" customHeight="1">
      <c r="A25" s="185">
        <v>9</v>
      </c>
      <c r="B25" s="186"/>
      <c r="C25" s="187"/>
      <c r="D25" s="193"/>
      <c r="E25" s="189">
        <f t="shared" si="0"/>
        <v>0</v>
      </c>
      <c r="F25" s="194"/>
      <c r="G25" s="195"/>
      <c r="H25" s="192"/>
    </row>
    <row r="26" spans="1:8" ht="51" customHeight="1" thickBot="1">
      <c r="A26" s="185">
        <v>10</v>
      </c>
      <c r="B26" s="186"/>
      <c r="C26" s="187"/>
      <c r="D26" s="196"/>
      <c r="E26" s="189">
        <f t="shared" si="0"/>
        <v>0</v>
      </c>
      <c r="F26" s="194"/>
      <c r="G26" s="195"/>
      <c r="H26" s="197"/>
    </row>
    <row r="27" spans="1:8" s="212" customFormat="1" ht="30" customHeight="1" thickBot="1">
      <c r="A27" s="601" t="s">
        <v>544</v>
      </c>
      <c r="B27" s="602"/>
      <c r="C27" s="603"/>
      <c r="D27" s="198">
        <f>SUM(D17:D26)</f>
        <v>1800000</v>
      </c>
      <c r="E27" s="199">
        <f>SUM(E17:E26)</f>
        <v>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K14" sqref="K14"/>
    </sheetView>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196</v>
      </c>
    </row>
    <row r="2" spans="1:18" ht="18.75">
      <c r="A2" s="628" t="s">
        <v>239</v>
      </c>
      <c r="B2" s="629"/>
      <c r="C2" s="629"/>
      <c r="D2" s="629"/>
      <c r="E2" s="629"/>
      <c r="F2" s="629"/>
      <c r="G2" s="629"/>
      <c r="H2" s="629"/>
      <c r="I2" s="629"/>
      <c r="J2" s="629"/>
      <c r="K2" s="629"/>
      <c r="L2" s="629"/>
      <c r="M2" s="629"/>
      <c r="N2" s="629"/>
      <c r="O2" s="629"/>
      <c r="P2" s="629"/>
      <c r="Q2" s="629"/>
      <c r="R2" s="629"/>
    </row>
    <row r="4" spans="1:18">
      <c r="A4" s="632" t="s">
        <v>197</v>
      </c>
      <c r="B4" s="632"/>
      <c r="C4" s="632"/>
      <c r="D4" s="633" t="s">
        <v>228</v>
      </c>
      <c r="E4" s="633"/>
      <c r="F4" s="633"/>
      <c r="G4" s="633"/>
    </row>
    <row r="6" spans="1:18" ht="25.5" customHeight="1">
      <c r="A6" s="2" t="s">
        <v>198</v>
      </c>
      <c r="B6" s="3" t="s">
        <v>227</v>
      </c>
      <c r="C6" s="4" t="s">
        <v>199</v>
      </c>
      <c r="D6" s="630" t="s">
        <v>200</v>
      </c>
      <c r="E6" s="630"/>
      <c r="F6" s="5" t="s">
        <v>201</v>
      </c>
      <c r="G6" s="3">
        <v>2</v>
      </c>
      <c r="H6" s="4" t="s">
        <v>202</v>
      </c>
      <c r="I6" s="623" t="s">
        <v>225</v>
      </c>
      <c r="J6" s="623"/>
      <c r="K6" s="623"/>
      <c r="L6" s="631" t="s">
        <v>226</v>
      </c>
      <c r="M6" s="631"/>
      <c r="N6" s="631"/>
      <c r="O6" s="631"/>
      <c r="P6" s="631"/>
      <c r="Q6" s="631"/>
      <c r="R6" s="631"/>
    </row>
    <row r="7" spans="1:18" ht="25.5" customHeight="1">
      <c r="A7" s="622" t="s">
        <v>203</v>
      </c>
      <c r="B7" s="623" t="s">
        <v>204</v>
      </c>
      <c r="C7" s="623"/>
      <c r="D7" s="623"/>
      <c r="E7" s="623"/>
      <c r="F7" s="623"/>
      <c r="G7" s="623" t="s">
        <v>210</v>
      </c>
      <c r="H7" s="623"/>
      <c r="I7" s="623" t="s">
        <v>214</v>
      </c>
      <c r="J7" s="623"/>
      <c r="K7" s="623"/>
      <c r="L7" s="623"/>
      <c r="M7" s="623"/>
      <c r="N7" s="623" t="s">
        <v>224</v>
      </c>
      <c r="O7" s="623"/>
      <c r="P7" s="623"/>
      <c r="Q7" s="623"/>
      <c r="R7" s="623" t="s">
        <v>223</v>
      </c>
    </row>
    <row r="8" spans="1:18" ht="25.5" customHeight="1">
      <c r="A8" s="622"/>
      <c r="B8" s="623" t="s">
        <v>205</v>
      </c>
      <c r="C8" s="623" t="s">
        <v>206</v>
      </c>
      <c r="D8" s="624" t="s">
        <v>207</v>
      </c>
      <c r="E8" s="624" t="s">
        <v>208</v>
      </c>
      <c r="F8" s="623" t="s">
        <v>209</v>
      </c>
      <c r="G8" s="624" t="s">
        <v>212</v>
      </c>
      <c r="H8" s="624" t="s">
        <v>211</v>
      </c>
      <c r="I8" s="623" t="s">
        <v>213</v>
      </c>
      <c r="J8" s="623" t="s">
        <v>215</v>
      </c>
      <c r="K8" s="623"/>
      <c r="L8" s="623"/>
      <c r="M8" s="623"/>
      <c r="N8" s="624" t="s">
        <v>219</v>
      </c>
      <c r="O8" s="624" t="s">
        <v>220</v>
      </c>
      <c r="P8" s="624" t="s">
        <v>221</v>
      </c>
      <c r="Q8" s="624" t="s">
        <v>222</v>
      </c>
      <c r="R8" s="623"/>
    </row>
    <row r="9" spans="1:18" ht="25.5" customHeight="1">
      <c r="A9" s="622"/>
      <c r="B9" s="623"/>
      <c r="C9" s="623"/>
      <c r="D9" s="624"/>
      <c r="E9" s="624"/>
      <c r="F9" s="623"/>
      <c r="G9" s="624"/>
      <c r="H9" s="624"/>
      <c r="I9" s="623"/>
      <c r="J9" s="92" t="s">
        <v>216</v>
      </c>
      <c r="K9" s="92" t="s">
        <v>217</v>
      </c>
      <c r="L9" s="92" t="s">
        <v>218</v>
      </c>
      <c r="M9" s="92" t="s">
        <v>121</v>
      </c>
      <c r="N9" s="624"/>
      <c r="O9" s="624"/>
      <c r="P9" s="624"/>
      <c r="Q9" s="624"/>
      <c r="R9" s="623"/>
    </row>
    <row r="10" spans="1:18">
      <c r="A10" s="8"/>
      <c r="B10" s="93"/>
      <c r="C10" s="93"/>
      <c r="D10" s="9"/>
      <c r="E10" s="9"/>
      <c r="F10" s="93"/>
      <c r="G10" s="93"/>
      <c r="H10" s="93"/>
      <c r="I10" s="10" t="s">
        <v>232</v>
      </c>
      <c r="J10" s="10" t="s">
        <v>232</v>
      </c>
      <c r="K10" s="10" t="s">
        <v>232</v>
      </c>
      <c r="L10" s="10" t="s">
        <v>232</v>
      </c>
      <c r="M10" s="10" t="s">
        <v>232</v>
      </c>
      <c r="N10" s="93"/>
      <c r="O10" s="9"/>
      <c r="P10" s="9"/>
      <c r="Q10" s="93"/>
      <c r="R10" s="93"/>
    </row>
    <row r="11" spans="1:18" ht="32.25" customHeight="1">
      <c r="A11" s="11" t="s">
        <v>253</v>
      </c>
      <c r="B11" s="11" t="s">
        <v>233</v>
      </c>
      <c r="C11" s="11" t="s">
        <v>228</v>
      </c>
      <c r="D11" s="11" t="s">
        <v>236</v>
      </c>
      <c r="E11" s="11" t="s">
        <v>234</v>
      </c>
      <c r="F11" s="11" t="s">
        <v>235</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121</v>
      </c>
      <c r="B12" s="6"/>
      <c r="C12" s="6"/>
      <c r="D12" s="6"/>
      <c r="E12" s="6"/>
      <c r="F12" s="6"/>
      <c r="G12" s="6"/>
      <c r="H12" s="6"/>
      <c r="I12" s="14"/>
      <c r="J12" s="14"/>
      <c r="K12" s="14"/>
      <c r="L12" s="14"/>
      <c r="M12" s="14"/>
      <c r="N12" s="6"/>
      <c r="O12" s="6"/>
      <c r="P12" s="6"/>
      <c r="Q12" s="6"/>
      <c r="R12" s="6"/>
    </row>
    <row r="13" spans="1:18" ht="27.75" customHeight="1">
      <c r="A13" s="16" t="s">
        <v>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5" t="s">
        <v>238</v>
      </c>
      <c r="B18" s="626"/>
      <c r="C18" s="626"/>
      <c r="D18" s="626"/>
      <c r="E18" s="626"/>
      <c r="F18" s="626"/>
      <c r="G18" s="626"/>
      <c r="H18" s="627"/>
      <c r="I18" s="14">
        <f>SUM(I11:I17)</f>
        <v>1930000</v>
      </c>
      <c r="J18" s="14">
        <f t="shared" ref="J18:M18" si="0">SUM(J11:J17)</f>
        <v>1447500</v>
      </c>
      <c r="K18" s="14">
        <f t="shared" si="0"/>
        <v>0</v>
      </c>
      <c r="L18" s="14">
        <f t="shared" si="0"/>
        <v>0</v>
      </c>
      <c r="M18" s="14">
        <f t="shared" si="0"/>
        <v>482500</v>
      </c>
      <c r="N18" s="17"/>
      <c r="O18" s="17"/>
      <c r="P18" s="17"/>
      <c r="Q18" s="17"/>
      <c r="R18" s="17"/>
    </row>
    <row r="19" spans="1:18">
      <c r="A19" s="91" t="s">
        <v>229</v>
      </c>
      <c r="B19" s="96" t="s">
        <v>292</v>
      </c>
      <c r="I19" s="15"/>
      <c r="J19" s="15"/>
      <c r="K19" s="15"/>
      <c r="L19" s="15"/>
      <c r="M19" s="15"/>
    </row>
    <row r="20" spans="1:18">
      <c r="B20" s="96" t="s">
        <v>230</v>
      </c>
    </row>
    <row r="21" spans="1:18">
      <c r="B21" s="96" t="s">
        <v>293</v>
      </c>
    </row>
    <row r="22" spans="1:18">
      <c r="B22" s="96" t="s">
        <v>231</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2" sqref="B2:C2"/>
    </sheetView>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34" t="s">
        <v>399</v>
      </c>
      <c r="C2" s="635"/>
      <c r="D2" s="57"/>
      <c r="E2" s="57"/>
    </row>
    <row r="3" spans="2:5">
      <c r="B3" s="636" t="s">
        <v>295</v>
      </c>
      <c r="C3" s="637"/>
      <c r="D3" s="642" t="s">
        <v>451</v>
      </c>
      <c r="E3" s="642" t="s">
        <v>450</v>
      </c>
    </row>
    <row r="4" spans="2:5">
      <c r="B4" s="638"/>
      <c r="C4" s="639"/>
      <c r="D4" s="643"/>
      <c r="E4" s="643"/>
    </row>
    <row r="5" spans="2:5" ht="19.5" customHeight="1" thickBot="1">
      <c r="B5" s="640"/>
      <c r="C5" s="641"/>
      <c r="D5" s="644"/>
      <c r="E5" s="644"/>
    </row>
    <row r="6" spans="2:5" ht="27.75" customHeight="1">
      <c r="B6" s="645" t="s">
        <v>400</v>
      </c>
      <c r="C6" s="58" t="s">
        <v>401</v>
      </c>
      <c r="D6" s="33" t="s">
        <v>402</v>
      </c>
      <c r="E6" s="33" t="s">
        <v>402</v>
      </c>
    </row>
    <row r="7" spans="2:5" ht="19.5" customHeight="1">
      <c r="B7" s="646"/>
      <c r="C7" s="59" t="s">
        <v>403</v>
      </c>
      <c r="D7" s="35" t="s">
        <v>402</v>
      </c>
      <c r="E7" s="35" t="s">
        <v>402</v>
      </c>
    </row>
    <row r="8" spans="2:5">
      <c r="B8" s="646"/>
      <c r="C8" s="59" t="s">
        <v>404</v>
      </c>
      <c r="D8" s="35" t="s">
        <v>402</v>
      </c>
      <c r="E8" s="35" t="s">
        <v>402</v>
      </c>
    </row>
    <row r="9" spans="2:5" ht="27">
      <c r="B9" s="646"/>
      <c r="C9" s="59" t="s">
        <v>405</v>
      </c>
      <c r="D9" s="35" t="s">
        <v>402</v>
      </c>
      <c r="E9" s="35" t="s">
        <v>402</v>
      </c>
    </row>
    <row r="10" spans="2:5">
      <c r="B10" s="646"/>
      <c r="C10" s="59" t="s">
        <v>406</v>
      </c>
      <c r="D10" s="35" t="s">
        <v>402</v>
      </c>
      <c r="E10" s="35" t="s">
        <v>402</v>
      </c>
    </row>
    <row r="11" spans="2:5" ht="27.75" customHeight="1" thickBot="1">
      <c r="B11" s="647"/>
      <c r="C11" s="60" t="s">
        <v>407</v>
      </c>
      <c r="D11" s="61" t="s">
        <v>402</v>
      </c>
      <c r="E11" s="61" t="s">
        <v>402</v>
      </c>
    </row>
    <row r="12" spans="2:5" ht="19.5" thickBot="1">
      <c r="B12" s="648" t="s">
        <v>408</v>
      </c>
      <c r="C12" s="649"/>
      <c r="D12" s="39" t="s">
        <v>402</v>
      </c>
      <c r="E12" s="39" t="s">
        <v>402</v>
      </c>
    </row>
    <row r="13" spans="2:5" ht="27">
      <c r="B13" s="31"/>
      <c r="C13" s="32" t="s">
        <v>409</v>
      </c>
      <c r="D13" s="50" t="s">
        <v>60</v>
      </c>
      <c r="E13" s="50" t="s">
        <v>60</v>
      </c>
    </row>
    <row r="14" spans="2:5" ht="19.5" thickBot="1">
      <c r="B14" s="31"/>
      <c r="C14" s="34" t="s">
        <v>297</v>
      </c>
      <c r="D14" s="61" t="s">
        <v>60</v>
      </c>
      <c r="E14" s="61" t="s">
        <v>60</v>
      </c>
    </row>
    <row r="15" spans="2:5" ht="19.5" thickBot="1">
      <c r="B15" s="648" t="s">
        <v>410</v>
      </c>
      <c r="C15" s="649"/>
      <c r="D15" s="39" t="s">
        <v>60</v>
      </c>
      <c r="E15" s="39" t="s">
        <v>60</v>
      </c>
    </row>
    <row r="16" spans="2:5">
      <c r="B16" s="40"/>
      <c r="C16" s="32" t="s">
        <v>411</v>
      </c>
      <c r="D16" s="50" t="s">
        <v>6</v>
      </c>
      <c r="E16" s="50" t="s">
        <v>6</v>
      </c>
    </row>
    <row r="17" spans="2:5" ht="54">
      <c r="B17" s="40"/>
      <c r="C17" s="34" t="s">
        <v>412</v>
      </c>
      <c r="D17" s="35" t="s">
        <v>6</v>
      </c>
      <c r="E17" s="35" t="s">
        <v>6</v>
      </c>
    </row>
    <row r="18" spans="2:5" ht="27">
      <c r="B18" s="40"/>
      <c r="C18" s="34" t="s">
        <v>305</v>
      </c>
      <c r="D18" s="35" t="s">
        <v>6</v>
      </c>
      <c r="E18" s="35" t="s">
        <v>6</v>
      </c>
    </row>
    <row r="19" spans="2:5" ht="27">
      <c r="B19" s="40"/>
      <c r="C19" s="34" t="s">
        <v>413</v>
      </c>
      <c r="D19" s="35" t="s">
        <v>6</v>
      </c>
      <c r="E19" s="35" t="s">
        <v>6</v>
      </c>
    </row>
    <row r="20" spans="2:5" ht="40.5">
      <c r="B20" s="40"/>
      <c r="C20" s="34" t="s">
        <v>307</v>
      </c>
      <c r="D20" s="35" t="s">
        <v>6</v>
      </c>
      <c r="E20" s="35" t="s">
        <v>6</v>
      </c>
    </row>
    <row r="21" spans="2:5">
      <c r="B21" s="40"/>
      <c r="C21" s="34" t="s">
        <v>414</v>
      </c>
      <c r="D21" s="35" t="s">
        <v>6</v>
      </c>
      <c r="E21" s="35" t="s">
        <v>6</v>
      </c>
    </row>
    <row r="22" spans="2:5">
      <c r="B22" s="40"/>
      <c r="C22" s="34" t="s">
        <v>308</v>
      </c>
      <c r="D22" s="35" t="s">
        <v>6</v>
      </c>
      <c r="E22" s="35" t="s">
        <v>6</v>
      </c>
    </row>
    <row r="23" spans="2:5" ht="43.5" customHeight="1" thickBot="1">
      <c r="B23" s="62"/>
      <c r="C23" s="37" t="s">
        <v>415</v>
      </c>
      <c r="D23" s="38" t="s">
        <v>6</v>
      </c>
      <c r="E23" s="38" t="s">
        <v>6</v>
      </c>
    </row>
    <row r="24" spans="2:5">
      <c r="B24" s="43"/>
      <c r="C24" s="43"/>
      <c r="D24" s="44"/>
      <c r="E24" s="44"/>
    </row>
    <row r="25" spans="2:5" ht="24.75" thickBot="1">
      <c r="B25" s="665" t="s">
        <v>416</v>
      </c>
      <c r="C25" s="666"/>
      <c r="D25" s="44"/>
      <c r="E25" s="44"/>
    </row>
    <row r="26" spans="2:5">
      <c r="B26" s="667" t="s">
        <v>295</v>
      </c>
      <c r="C26" s="668"/>
      <c r="D26" s="642" t="s">
        <v>451</v>
      </c>
      <c r="E26" s="642" t="s">
        <v>450</v>
      </c>
    </row>
    <row r="27" spans="2:5">
      <c r="B27" s="669"/>
      <c r="C27" s="670"/>
      <c r="D27" s="643"/>
      <c r="E27" s="643"/>
    </row>
    <row r="28" spans="2:5" ht="19.5" customHeight="1" thickBot="1">
      <c r="B28" s="671"/>
      <c r="C28" s="672"/>
      <c r="D28" s="644"/>
      <c r="E28" s="644"/>
    </row>
    <row r="29" spans="2:5" ht="63.75" customHeight="1" thickBot="1">
      <c r="B29" s="673" t="s">
        <v>417</v>
      </c>
      <c r="C29" s="674"/>
      <c r="D29" s="39" t="s">
        <v>6</v>
      </c>
      <c r="E29" s="39" t="s">
        <v>6</v>
      </c>
    </row>
    <row r="30" spans="2:5" ht="10.5" customHeight="1">
      <c r="B30" s="45"/>
      <c r="C30" s="46"/>
      <c r="D30" s="47"/>
      <c r="E30" s="47"/>
    </row>
    <row r="31" spans="2:5" ht="20.25" thickBot="1">
      <c r="B31" s="675" t="s">
        <v>331</v>
      </c>
      <c r="C31" s="676"/>
      <c r="D31" s="677"/>
    </row>
    <row r="32" spans="2:5" ht="19.5" customHeight="1" thickBot="1">
      <c r="B32" s="650" t="s">
        <v>332</v>
      </c>
      <c r="C32" s="651"/>
      <c r="D32" s="651"/>
      <c r="E32" s="652"/>
    </row>
    <row r="33" spans="2:5">
      <c r="B33" s="31"/>
      <c r="C33" s="48" t="s">
        <v>333</v>
      </c>
      <c r="D33" s="33" t="s">
        <v>6</v>
      </c>
      <c r="E33" s="33" t="s">
        <v>6</v>
      </c>
    </row>
    <row r="34" spans="2:5">
      <c r="B34" s="31"/>
      <c r="C34" s="49" t="s">
        <v>418</v>
      </c>
      <c r="D34" s="50" t="s">
        <v>60</v>
      </c>
      <c r="E34" s="50" t="s">
        <v>60</v>
      </c>
    </row>
    <row r="35" spans="2:5" ht="42" customHeight="1">
      <c r="B35" s="31"/>
      <c r="C35" s="51" t="s">
        <v>335</v>
      </c>
      <c r="D35" s="35" t="s">
        <v>6</v>
      </c>
      <c r="E35" s="35" t="s">
        <v>6</v>
      </c>
    </row>
    <row r="36" spans="2:5" ht="30" customHeight="1">
      <c r="B36" s="31"/>
      <c r="C36" s="51" t="s">
        <v>419</v>
      </c>
      <c r="D36" s="35" t="s">
        <v>6</v>
      </c>
      <c r="E36" s="35" t="s">
        <v>6</v>
      </c>
    </row>
    <row r="37" spans="2:5" ht="48">
      <c r="B37" s="31"/>
      <c r="C37" s="51" t="s">
        <v>420</v>
      </c>
      <c r="D37" s="35" t="s">
        <v>6</v>
      </c>
      <c r="E37" s="35" t="s">
        <v>6</v>
      </c>
    </row>
    <row r="38" spans="2:5" ht="41.25" customHeight="1" thickBot="1">
      <c r="B38" s="42" t="s">
        <v>339</v>
      </c>
      <c r="C38" s="52" t="s">
        <v>340</v>
      </c>
      <c r="D38" s="38" t="s">
        <v>6</v>
      </c>
      <c r="E38" s="38" t="s">
        <v>6</v>
      </c>
    </row>
    <row r="39" spans="2:5" ht="19.5" customHeight="1" thickBot="1">
      <c r="B39" s="659" t="s">
        <v>341</v>
      </c>
      <c r="C39" s="660"/>
      <c r="D39" s="660"/>
      <c r="E39" s="661"/>
    </row>
    <row r="40" spans="2:5" ht="93.75" customHeight="1" thickBot="1">
      <c r="B40" s="41"/>
      <c r="C40" s="53" t="s">
        <v>421</v>
      </c>
      <c r="D40" s="39" t="s">
        <v>6</v>
      </c>
      <c r="E40" s="39" t="s">
        <v>6</v>
      </c>
    </row>
    <row r="41" spans="2:5" ht="19.5" customHeight="1" thickBot="1">
      <c r="B41" s="662" t="s">
        <v>343</v>
      </c>
      <c r="C41" s="663"/>
      <c r="D41" s="663"/>
      <c r="E41" s="664"/>
    </row>
    <row r="42" spans="2:5" ht="27.75" customHeight="1">
      <c r="B42" s="36"/>
      <c r="C42" s="49" t="s">
        <v>344</v>
      </c>
      <c r="D42" s="50" t="s">
        <v>6</v>
      </c>
      <c r="E42" s="50" t="s">
        <v>6</v>
      </c>
    </row>
    <row r="43" spans="2:5">
      <c r="B43" s="36"/>
      <c r="C43" s="49" t="s">
        <v>345</v>
      </c>
      <c r="D43" s="54" t="s">
        <v>60</v>
      </c>
      <c r="E43" s="54" t="s">
        <v>60</v>
      </c>
    </row>
    <row r="44" spans="2:5" ht="57.75" customHeight="1" thickBot="1">
      <c r="B44" s="36"/>
      <c r="C44" s="51" t="s">
        <v>346</v>
      </c>
      <c r="D44" s="38" t="s">
        <v>6</v>
      </c>
      <c r="E44" s="38" t="s">
        <v>6</v>
      </c>
    </row>
    <row r="45" spans="2:5" ht="19.5" customHeight="1" thickBot="1">
      <c r="B45" s="650" t="s">
        <v>347</v>
      </c>
      <c r="C45" s="651"/>
      <c r="D45" s="651"/>
      <c r="E45" s="652"/>
    </row>
    <row r="46" spans="2:5" ht="28.5" customHeight="1">
      <c r="B46" s="36"/>
      <c r="C46" s="48" t="s">
        <v>348</v>
      </c>
      <c r="D46" s="33" t="s">
        <v>6</v>
      </c>
      <c r="E46" s="33" t="s">
        <v>6</v>
      </c>
    </row>
    <row r="47" spans="2:5">
      <c r="B47" s="36"/>
      <c r="C47" s="49" t="s">
        <v>422</v>
      </c>
      <c r="D47" s="50" t="s">
        <v>60</v>
      </c>
      <c r="E47" s="50" t="s">
        <v>60</v>
      </c>
    </row>
    <row r="48" spans="2:5">
      <c r="B48" s="36"/>
      <c r="C48" s="51" t="s">
        <v>423</v>
      </c>
      <c r="D48" s="35" t="s">
        <v>6</v>
      </c>
      <c r="E48" s="35" t="s">
        <v>6</v>
      </c>
    </row>
    <row r="49" spans="2:5" ht="19.5" thickBot="1">
      <c r="B49" s="36"/>
      <c r="C49" s="51" t="s">
        <v>424</v>
      </c>
      <c r="D49" s="38" t="s">
        <v>6</v>
      </c>
      <c r="E49" s="38" t="s">
        <v>6</v>
      </c>
    </row>
    <row r="50" spans="2:5" ht="19.5" customHeight="1" thickBot="1">
      <c r="B50" s="650" t="s">
        <v>350</v>
      </c>
      <c r="C50" s="651"/>
      <c r="D50" s="651"/>
      <c r="E50" s="652"/>
    </row>
    <row r="51" spans="2:5" ht="29.25" customHeight="1">
      <c r="B51" s="36"/>
      <c r="C51" s="48" t="s">
        <v>351</v>
      </c>
      <c r="D51" s="33" t="s">
        <v>6</v>
      </c>
      <c r="E51" s="33" t="s">
        <v>6</v>
      </c>
    </row>
    <row r="52" spans="2:5">
      <c r="B52" s="36"/>
      <c r="C52" s="49" t="s">
        <v>425</v>
      </c>
      <c r="D52" s="50" t="s">
        <v>60</v>
      </c>
      <c r="E52" s="50" t="s">
        <v>60</v>
      </c>
    </row>
    <row r="53" spans="2:5">
      <c r="B53" s="36"/>
      <c r="C53" s="51" t="s">
        <v>426</v>
      </c>
      <c r="D53" s="35" t="s">
        <v>6</v>
      </c>
      <c r="E53" s="35" t="s">
        <v>6</v>
      </c>
    </row>
    <row r="54" spans="2:5" ht="28.5" customHeight="1" thickBot="1">
      <c r="B54" s="36"/>
      <c r="C54" s="55" t="s">
        <v>427</v>
      </c>
      <c r="D54" s="38" t="s">
        <v>6</v>
      </c>
      <c r="E54" s="38" t="s">
        <v>6</v>
      </c>
    </row>
    <row r="55" spans="2:5" ht="19.5" customHeight="1" thickBot="1">
      <c r="B55" s="650" t="s">
        <v>355</v>
      </c>
      <c r="C55" s="651"/>
      <c r="D55" s="651"/>
      <c r="E55" s="652"/>
    </row>
    <row r="56" spans="2:5" ht="27" customHeight="1">
      <c r="B56" s="36"/>
      <c r="C56" s="48" t="s">
        <v>356</v>
      </c>
      <c r="D56" s="33" t="s">
        <v>6</v>
      </c>
      <c r="E56" s="33" t="s">
        <v>6</v>
      </c>
    </row>
    <row r="57" spans="2:5">
      <c r="B57" s="36"/>
      <c r="C57" s="51" t="s">
        <v>428</v>
      </c>
      <c r="D57" s="35" t="s">
        <v>6</v>
      </c>
      <c r="E57" s="35" t="s">
        <v>6</v>
      </c>
    </row>
    <row r="58" spans="2:5">
      <c r="B58" s="36"/>
      <c r="C58" s="51" t="s">
        <v>429</v>
      </c>
      <c r="D58" s="35" t="s">
        <v>6</v>
      </c>
      <c r="E58" s="35" t="s">
        <v>6</v>
      </c>
    </row>
    <row r="59" spans="2:5" ht="48.75" thickBot="1">
      <c r="B59" s="36"/>
      <c r="C59" s="55" t="s">
        <v>358</v>
      </c>
      <c r="D59" s="38" t="s">
        <v>6</v>
      </c>
      <c r="E59" s="38" t="s">
        <v>6</v>
      </c>
    </row>
    <row r="60" spans="2:5" ht="19.5" customHeight="1" thickBot="1">
      <c r="B60" s="650" t="s">
        <v>359</v>
      </c>
      <c r="C60" s="651"/>
      <c r="D60" s="651"/>
      <c r="E60" s="652"/>
    </row>
    <row r="61" spans="2:5" ht="28.5" customHeight="1">
      <c r="B61" s="36"/>
      <c r="C61" s="48" t="s">
        <v>360</v>
      </c>
      <c r="D61" s="33" t="s">
        <v>6</v>
      </c>
      <c r="E61" s="33" t="s">
        <v>6</v>
      </c>
    </row>
    <row r="62" spans="2:5">
      <c r="B62" s="36"/>
      <c r="C62" s="51" t="s">
        <v>430</v>
      </c>
      <c r="D62" s="35" t="s">
        <v>60</v>
      </c>
      <c r="E62" s="35" t="s">
        <v>60</v>
      </c>
    </row>
    <row r="63" spans="2:5" ht="19.5" thickBot="1">
      <c r="B63" s="36"/>
      <c r="C63" s="51" t="s">
        <v>431</v>
      </c>
      <c r="D63" s="38" t="s">
        <v>6</v>
      </c>
      <c r="E63" s="38" t="s">
        <v>6</v>
      </c>
    </row>
    <row r="64" spans="2:5" ht="19.5" customHeight="1" thickBot="1">
      <c r="B64" s="650" t="s">
        <v>362</v>
      </c>
      <c r="C64" s="651"/>
      <c r="D64" s="651"/>
      <c r="E64" s="652"/>
    </row>
    <row r="65" spans="2:5" ht="27.75" customHeight="1">
      <c r="B65" s="31"/>
      <c r="C65" s="48" t="s">
        <v>363</v>
      </c>
      <c r="D65" s="33" t="s">
        <v>6</v>
      </c>
      <c r="E65" s="33" t="s">
        <v>6</v>
      </c>
    </row>
    <row r="66" spans="2:5" ht="29.25" customHeight="1">
      <c r="B66" s="31"/>
      <c r="C66" s="51" t="s">
        <v>364</v>
      </c>
      <c r="D66" s="35" t="s">
        <v>6</v>
      </c>
      <c r="E66" s="35" t="s">
        <v>6</v>
      </c>
    </row>
    <row r="67" spans="2:5">
      <c r="B67" s="31"/>
      <c r="C67" s="51" t="s">
        <v>432</v>
      </c>
      <c r="D67" s="35" t="s">
        <v>6</v>
      </c>
      <c r="E67" s="35" t="s">
        <v>6</v>
      </c>
    </row>
    <row r="68" spans="2:5" ht="19.5" customHeight="1" thickBot="1">
      <c r="B68" s="656" t="s">
        <v>366</v>
      </c>
      <c r="C68" s="657"/>
      <c r="D68" s="657"/>
      <c r="E68" s="658"/>
    </row>
    <row r="69" spans="2:5" ht="27.75" customHeight="1">
      <c r="B69" s="36"/>
      <c r="C69" s="48" t="s">
        <v>367</v>
      </c>
      <c r="D69" s="33" t="s">
        <v>6</v>
      </c>
      <c r="E69" s="33" t="s">
        <v>6</v>
      </c>
    </row>
    <row r="70" spans="2:5">
      <c r="B70" s="36"/>
      <c r="C70" s="51" t="s">
        <v>433</v>
      </c>
      <c r="D70" s="35" t="s">
        <v>6</v>
      </c>
      <c r="E70" s="35" t="s">
        <v>6</v>
      </c>
    </row>
    <row r="71" spans="2:5" ht="19.5" thickBot="1">
      <c r="B71" s="36"/>
      <c r="C71" s="51" t="s">
        <v>434</v>
      </c>
      <c r="D71" s="38" t="s">
        <v>6</v>
      </c>
      <c r="E71" s="38" t="s">
        <v>6</v>
      </c>
    </row>
    <row r="72" spans="2:5" ht="19.5" customHeight="1" thickBot="1">
      <c r="B72" s="650" t="s">
        <v>370</v>
      </c>
      <c r="C72" s="651"/>
      <c r="D72" s="651"/>
      <c r="E72" s="652"/>
    </row>
    <row r="73" spans="2:5" ht="19.5" customHeight="1">
      <c r="B73" s="36"/>
      <c r="C73" s="48" t="s">
        <v>371</v>
      </c>
      <c r="D73" s="33" t="s">
        <v>6</v>
      </c>
      <c r="E73" s="33" t="s">
        <v>6</v>
      </c>
    </row>
    <row r="74" spans="2:5">
      <c r="B74" s="36"/>
      <c r="C74" s="49" t="s">
        <v>435</v>
      </c>
      <c r="D74" s="35" t="s">
        <v>6</v>
      </c>
      <c r="E74" s="35" t="s">
        <v>6</v>
      </c>
    </row>
    <row r="75" spans="2:5">
      <c r="B75" s="36"/>
      <c r="C75" s="51" t="s">
        <v>426</v>
      </c>
      <c r="D75" s="35" t="s">
        <v>6</v>
      </c>
      <c r="E75" s="35" t="s">
        <v>6</v>
      </c>
    </row>
    <row r="76" spans="2:5" ht="31.5" customHeight="1" thickBot="1">
      <c r="B76" s="36"/>
      <c r="C76" s="51" t="s">
        <v>372</v>
      </c>
      <c r="D76" s="38" t="s">
        <v>6</v>
      </c>
      <c r="E76" s="38" t="s">
        <v>6</v>
      </c>
    </row>
    <row r="77" spans="2:5" ht="19.5" customHeight="1" thickBot="1">
      <c r="B77" s="650" t="s">
        <v>373</v>
      </c>
      <c r="C77" s="651"/>
      <c r="D77" s="651"/>
      <c r="E77" s="652"/>
    </row>
    <row r="78" spans="2:5" ht="27" customHeight="1">
      <c r="B78" s="36"/>
      <c r="C78" s="48" t="s">
        <v>374</v>
      </c>
      <c r="D78" s="33" t="s">
        <v>6</v>
      </c>
      <c r="E78" s="33" t="s">
        <v>6</v>
      </c>
    </row>
    <row r="79" spans="2:5">
      <c r="B79" s="36"/>
      <c r="C79" s="49" t="s">
        <v>436</v>
      </c>
      <c r="D79" s="35" t="s">
        <v>6</v>
      </c>
      <c r="E79" s="35" t="s">
        <v>6</v>
      </c>
    </row>
    <row r="80" spans="2:5">
      <c r="B80" s="36"/>
      <c r="C80" s="49" t="s">
        <v>376</v>
      </c>
      <c r="D80" s="35" t="s">
        <v>6</v>
      </c>
      <c r="E80" s="35" t="s">
        <v>6</v>
      </c>
    </row>
    <row r="81" spans="2:5" ht="30.75" customHeight="1" thickBot="1">
      <c r="B81" s="36"/>
      <c r="C81" s="51" t="s">
        <v>377</v>
      </c>
      <c r="D81" s="38" t="s">
        <v>6</v>
      </c>
      <c r="E81" s="38" t="s">
        <v>6</v>
      </c>
    </row>
    <row r="82" spans="2:5" ht="19.5" customHeight="1" thickBot="1">
      <c r="B82" s="650" t="s">
        <v>378</v>
      </c>
      <c r="C82" s="651"/>
      <c r="D82" s="651"/>
      <c r="E82" s="652"/>
    </row>
    <row r="83" spans="2:5" ht="31.5" customHeight="1" thickBot="1">
      <c r="B83" s="36"/>
      <c r="C83" s="48" t="s">
        <v>379</v>
      </c>
      <c r="D83" s="39" t="s">
        <v>6</v>
      </c>
      <c r="E83" s="39" t="s">
        <v>6</v>
      </c>
    </row>
    <row r="84" spans="2:5" ht="19.5" customHeight="1" thickBot="1">
      <c r="B84" s="650" t="s">
        <v>380</v>
      </c>
      <c r="C84" s="651"/>
      <c r="D84" s="651"/>
      <c r="E84" s="652"/>
    </row>
    <row r="85" spans="2:5" ht="30" customHeight="1">
      <c r="B85" s="36"/>
      <c r="C85" s="48" t="s">
        <v>381</v>
      </c>
      <c r="D85" s="33" t="s">
        <v>6</v>
      </c>
      <c r="E85" s="33" t="s">
        <v>6</v>
      </c>
    </row>
    <row r="86" spans="2:5" ht="42" customHeight="1" thickBot="1">
      <c r="B86" s="41"/>
      <c r="C86" s="55" t="s">
        <v>382</v>
      </c>
      <c r="D86" s="38" t="s">
        <v>6</v>
      </c>
      <c r="E86" s="38" t="s">
        <v>6</v>
      </c>
    </row>
    <row r="87" spans="2:5">
      <c r="B87" s="56"/>
      <c r="C87" s="56"/>
      <c r="D87" s="56"/>
      <c r="E87" s="56"/>
    </row>
    <row r="88" spans="2:5" ht="20.25" thickBot="1">
      <c r="B88" s="653" t="s">
        <v>383</v>
      </c>
      <c r="C88" s="654"/>
      <c r="D88" s="655"/>
    </row>
    <row r="89" spans="2:5" ht="19.5" customHeight="1" thickBot="1">
      <c r="B89" s="650" t="s">
        <v>384</v>
      </c>
      <c r="C89" s="651"/>
      <c r="D89" s="651"/>
      <c r="E89" s="652"/>
    </row>
    <row r="90" spans="2:5" ht="27" customHeight="1">
      <c r="B90" s="36"/>
      <c r="C90" s="48" t="s">
        <v>385</v>
      </c>
      <c r="D90" s="33" t="s">
        <v>6</v>
      </c>
      <c r="E90" s="33" t="s">
        <v>6</v>
      </c>
    </row>
    <row r="91" spans="2:5">
      <c r="B91" s="36"/>
      <c r="C91" s="49" t="s">
        <v>437</v>
      </c>
      <c r="D91" s="35" t="s">
        <v>6</v>
      </c>
      <c r="E91" s="35" t="s">
        <v>6</v>
      </c>
    </row>
    <row r="92" spans="2:5" ht="19.5" thickBot="1">
      <c r="B92" s="36"/>
      <c r="C92" s="51" t="s">
        <v>438</v>
      </c>
      <c r="D92" s="38" t="s">
        <v>6</v>
      </c>
      <c r="E92" s="38" t="s">
        <v>6</v>
      </c>
    </row>
    <row r="93" spans="2:5" ht="19.5" customHeight="1" thickBot="1">
      <c r="B93" s="650" t="s">
        <v>387</v>
      </c>
      <c r="C93" s="651"/>
      <c r="D93" s="651"/>
      <c r="E93" s="652"/>
    </row>
    <row r="94" spans="2:5">
      <c r="B94" s="36"/>
      <c r="C94" s="48" t="s">
        <v>388</v>
      </c>
      <c r="D94" s="33" t="s">
        <v>6</v>
      </c>
      <c r="E94" s="33" t="s">
        <v>6</v>
      </c>
    </row>
    <row r="95" spans="2:5" ht="19.5" thickBot="1">
      <c r="B95" s="36"/>
      <c r="C95" s="51" t="s">
        <v>439</v>
      </c>
      <c r="D95" s="38" t="s">
        <v>6</v>
      </c>
      <c r="E95" s="38" t="s">
        <v>6</v>
      </c>
    </row>
    <row r="96" spans="2:5" ht="19.5" customHeight="1" thickBot="1">
      <c r="B96" s="650" t="s">
        <v>389</v>
      </c>
      <c r="C96" s="651"/>
      <c r="D96" s="651"/>
      <c r="E96" s="652"/>
    </row>
    <row r="97" spans="2:5">
      <c r="B97" s="36"/>
      <c r="C97" s="48" t="s">
        <v>390</v>
      </c>
      <c r="D97" s="33" t="s">
        <v>6</v>
      </c>
      <c r="E97" s="33" t="s">
        <v>6</v>
      </c>
    </row>
    <row r="98" spans="2:5" ht="19.5" thickBot="1">
      <c r="B98" s="36"/>
      <c r="C98" s="51" t="s">
        <v>440</v>
      </c>
      <c r="D98" s="38" t="s">
        <v>6</v>
      </c>
      <c r="E98" s="38" t="s">
        <v>6</v>
      </c>
    </row>
    <row r="99" spans="2:5" ht="19.5" customHeight="1" thickBot="1">
      <c r="B99" s="650" t="s">
        <v>391</v>
      </c>
      <c r="C99" s="651"/>
      <c r="D99" s="651"/>
      <c r="E99" s="652"/>
    </row>
    <row r="100" spans="2:5">
      <c r="B100" s="36"/>
      <c r="C100" s="48" t="s">
        <v>392</v>
      </c>
      <c r="D100" s="33" t="s">
        <v>6</v>
      </c>
      <c r="E100" s="33" t="s">
        <v>6</v>
      </c>
    </row>
    <row r="101" spans="2:5" ht="19.5" thickBot="1">
      <c r="B101" s="36"/>
      <c r="C101" s="51" t="s">
        <v>441</v>
      </c>
      <c r="D101" s="38" t="s">
        <v>6</v>
      </c>
      <c r="E101" s="38" t="s">
        <v>6</v>
      </c>
    </row>
    <row r="102" spans="2:5" ht="19.5" customHeight="1" thickBot="1">
      <c r="B102" s="650" t="s">
        <v>393</v>
      </c>
      <c r="C102" s="651"/>
      <c r="D102" s="651"/>
      <c r="E102" s="652"/>
    </row>
    <row r="103" spans="2:5">
      <c r="B103" s="36"/>
      <c r="C103" s="48" t="s">
        <v>394</v>
      </c>
      <c r="D103" s="33" t="s">
        <v>6</v>
      </c>
      <c r="E103" s="33" t="s">
        <v>6</v>
      </c>
    </row>
    <row r="104" spans="2:5" ht="19.5" thickBot="1">
      <c r="B104" s="36"/>
      <c r="C104" s="51" t="s">
        <v>442</v>
      </c>
      <c r="D104" s="38" t="s">
        <v>6</v>
      </c>
      <c r="E104" s="38" t="s">
        <v>6</v>
      </c>
    </row>
    <row r="105" spans="2:5" ht="19.5" customHeight="1" thickBot="1">
      <c r="B105" s="650" t="s">
        <v>395</v>
      </c>
      <c r="C105" s="651"/>
      <c r="D105" s="651"/>
      <c r="E105" s="652"/>
    </row>
    <row r="106" spans="2:5" ht="24">
      <c r="B106" s="36"/>
      <c r="C106" s="48" t="s">
        <v>396</v>
      </c>
      <c r="D106" s="33" t="s">
        <v>6</v>
      </c>
      <c r="E106" s="33" t="s">
        <v>6</v>
      </c>
    </row>
    <row r="107" spans="2:5" ht="19.5" thickBot="1">
      <c r="B107" s="36"/>
      <c r="C107" s="51" t="s">
        <v>443</v>
      </c>
      <c r="D107" s="38" t="s">
        <v>6</v>
      </c>
      <c r="E107" s="38" t="s">
        <v>6</v>
      </c>
    </row>
    <row r="108" spans="2:5" ht="19.5" customHeight="1" thickBot="1">
      <c r="B108" s="650" t="s">
        <v>444</v>
      </c>
      <c r="C108" s="651"/>
      <c r="D108" s="651"/>
      <c r="E108" s="652"/>
    </row>
    <row r="109" spans="2:5">
      <c r="B109" s="36"/>
      <c r="C109" s="48" t="s">
        <v>398</v>
      </c>
      <c r="D109" s="33" t="s">
        <v>6</v>
      </c>
      <c r="E109" s="33" t="s">
        <v>6</v>
      </c>
    </row>
    <row r="110" spans="2:5" ht="19.5" thickBot="1">
      <c r="B110" s="41"/>
      <c r="C110" s="55" t="s">
        <v>445</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C9" sqref="C9:H14"/>
    </sheetView>
  </sheetViews>
  <sheetFormatPr defaultColWidth="9.140625" defaultRowHeight="12"/>
  <cols>
    <col min="1" max="16384" width="9.140625" style="96"/>
  </cols>
  <sheetData>
    <row r="1" spans="1:10" ht="24.75" customHeight="1">
      <c r="A1" s="96" t="s">
        <v>471</v>
      </c>
      <c r="J1" s="71" t="s">
        <v>170</v>
      </c>
    </row>
    <row r="2" spans="1:10" ht="16.5" customHeight="1">
      <c r="J2" s="222"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9" t="s">
        <v>472</v>
      </c>
      <c r="D9" s="580"/>
      <c r="E9" s="580"/>
      <c r="F9" s="580"/>
      <c r="G9" s="580"/>
      <c r="H9" s="580"/>
      <c r="I9" s="100"/>
      <c r="J9" s="76"/>
    </row>
    <row r="10" spans="1:10" ht="14.25" customHeight="1">
      <c r="A10" s="75"/>
      <c r="B10" s="100"/>
      <c r="C10" s="580"/>
      <c r="D10" s="580"/>
      <c r="E10" s="580"/>
      <c r="F10" s="580"/>
      <c r="G10" s="580"/>
      <c r="H10" s="580"/>
      <c r="I10" s="100"/>
      <c r="J10" s="76"/>
    </row>
    <row r="11" spans="1:10" ht="14.25" customHeight="1">
      <c r="A11" s="75"/>
      <c r="B11" s="100"/>
      <c r="C11" s="580"/>
      <c r="D11" s="580"/>
      <c r="E11" s="580"/>
      <c r="F11" s="580"/>
      <c r="G11" s="580"/>
      <c r="H11" s="580"/>
      <c r="I11" s="100"/>
      <c r="J11" s="76"/>
    </row>
    <row r="12" spans="1:10" ht="14.25" customHeight="1">
      <c r="A12" s="75"/>
      <c r="B12" s="100"/>
      <c r="C12" s="580"/>
      <c r="D12" s="580"/>
      <c r="E12" s="580"/>
      <c r="F12" s="580"/>
      <c r="G12" s="580"/>
      <c r="H12" s="580"/>
      <c r="I12" s="100"/>
      <c r="J12" s="76"/>
    </row>
    <row r="13" spans="1:10" ht="14.25" customHeight="1">
      <c r="A13" s="75"/>
      <c r="B13" s="100"/>
      <c r="C13" s="580"/>
      <c r="D13" s="580"/>
      <c r="E13" s="580"/>
      <c r="F13" s="580"/>
      <c r="G13" s="580"/>
      <c r="H13" s="580"/>
      <c r="I13" s="100"/>
      <c r="J13" s="76"/>
    </row>
    <row r="14" spans="1:10" ht="14.25" customHeight="1">
      <c r="A14" s="75"/>
      <c r="B14" s="100"/>
      <c r="C14" s="580"/>
      <c r="D14" s="580"/>
      <c r="E14" s="580"/>
      <c r="F14" s="580"/>
      <c r="G14" s="580"/>
      <c r="H14" s="580"/>
      <c r="I14" s="100"/>
      <c r="J14" s="76"/>
    </row>
    <row r="15" spans="1:10" ht="14.25">
      <c r="A15" s="75"/>
      <c r="B15" s="100"/>
      <c r="D15" s="100"/>
      <c r="E15" s="100"/>
      <c r="F15" s="100"/>
      <c r="G15" s="100"/>
      <c r="H15" s="482"/>
      <c r="I15" s="482"/>
      <c r="J15" s="76"/>
    </row>
    <row r="16" spans="1:10" ht="14.25">
      <c r="A16" s="75"/>
      <c r="B16" s="100"/>
      <c r="C16" s="581"/>
      <c r="D16" s="581"/>
      <c r="E16" s="581"/>
      <c r="F16" s="581"/>
      <c r="G16" s="581"/>
      <c r="H16" s="581"/>
      <c r="I16" s="100"/>
      <c r="J16" s="76"/>
    </row>
    <row r="17" spans="1:19" ht="15">
      <c r="A17" s="75"/>
      <c r="B17" s="100"/>
      <c r="C17" s="221"/>
      <c r="D17" s="221"/>
      <c r="E17" s="221"/>
      <c r="F17" s="221"/>
      <c r="G17" s="221"/>
      <c r="H17" s="221"/>
      <c r="I17" s="100"/>
      <c r="J17" s="76"/>
      <c r="S17" s="223"/>
    </row>
    <row r="18" spans="1:19" ht="14.25" customHeight="1">
      <c r="A18" s="75"/>
      <c r="B18" s="110"/>
      <c r="C18" s="582"/>
      <c r="D18" s="582"/>
      <c r="E18" s="582"/>
      <c r="F18" s="582"/>
      <c r="G18" s="582"/>
      <c r="H18" s="582"/>
      <c r="I18" s="110"/>
      <c r="J18" s="76"/>
    </row>
    <row r="19" spans="1:19" ht="14.25" customHeight="1">
      <c r="A19" s="75"/>
      <c r="B19" s="100"/>
      <c r="C19" s="582"/>
      <c r="D19" s="582"/>
      <c r="E19" s="582"/>
      <c r="F19" s="582"/>
      <c r="G19" s="582"/>
      <c r="H19" s="582"/>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0" zoomScale="84" zoomScaleNormal="100" zoomScaleSheetLayoutView="84" workbookViewId="0">
      <selection activeCell="C7" sqref="C7"/>
    </sheetView>
  </sheetViews>
  <sheetFormatPr defaultColWidth="9.140625" defaultRowHeight="12"/>
  <cols>
    <col min="1" max="1" width="1" style="250" hidden="1" customWidth="1"/>
    <col min="2" max="2" width="103" style="250" customWidth="1"/>
    <col min="3" max="16384" width="9.140625" style="250"/>
  </cols>
  <sheetData>
    <row r="1" spans="2:3" ht="14.25">
      <c r="B1" s="18" t="s">
        <v>262</v>
      </c>
    </row>
    <row r="2" spans="2:3" ht="14.25">
      <c r="B2" s="18"/>
    </row>
    <row r="3" spans="2:3" ht="18.75">
      <c r="B3" s="20" t="s">
        <v>263</v>
      </c>
    </row>
    <row r="4" spans="2:3" ht="14.25">
      <c r="B4" s="18"/>
    </row>
    <row r="5" spans="2:3" ht="14.25">
      <c r="B5" s="19" t="s">
        <v>264</v>
      </c>
    </row>
    <row r="6" spans="2:3" ht="15" thickBot="1">
      <c r="B6" s="19"/>
    </row>
    <row r="7" spans="2:3" ht="58.5" customHeight="1" thickBot="1">
      <c r="B7" s="257" t="s">
        <v>569</v>
      </c>
      <c r="C7" s="29" t="s">
        <v>60</v>
      </c>
    </row>
    <row r="8" spans="2:3" ht="22.5" customHeight="1">
      <c r="B8" s="251" t="s">
        <v>265</v>
      </c>
      <c r="C8" s="266" t="s">
        <v>60</v>
      </c>
    </row>
    <row r="9" spans="2:3" ht="42.75" customHeight="1">
      <c r="B9" s="252" t="s">
        <v>266</v>
      </c>
      <c r="C9" s="267"/>
    </row>
    <row r="10" spans="2:3" ht="54" customHeight="1">
      <c r="B10" s="252" t="s">
        <v>267</v>
      </c>
      <c r="C10" s="267"/>
    </row>
    <row r="11" spans="2:3" ht="54.75" customHeight="1">
      <c r="B11" s="252" t="s">
        <v>268</v>
      </c>
      <c r="C11" s="267"/>
    </row>
    <row r="12" spans="2:3" ht="51.75" customHeight="1" thickBot="1">
      <c r="B12" s="253" t="s">
        <v>269</v>
      </c>
      <c r="C12" s="268"/>
    </row>
    <row r="13" spans="2:3" ht="29.25" customHeight="1" thickBot="1">
      <c r="B13" s="254" t="s">
        <v>270</v>
      </c>
      <c r="C13" s="29" t="s">
        <v>60</v>
      </c>
    </row>
    <row r="14" spans="2:3" ht="29.25" customHeight="1" thickBot="1">
      <c r="B14" s="258" t="s">
        <v>570</v>
      </c>
      <c r="C14" s="29" t="s">
        <v>60</v>
      </c>
    </row>
    <row r="15" spans="2:3" ht="29.25" customHeight="1" thickBot="1">
      <c r="B15" s="254" t="s">
        <v>565</v>
      </c>
      <c r="C15" s="29" t="s">
        <v>60</v>
      </c>
    </row>
    <row r="16" spans="2:3" ht="29.25" customHeight="1">
      <c r="B16" s="255" t="s">
        <v>271</v>
      </c>
      <c r="C16" s="266" t="s">
        <v>60</v>
      </c>
    </row>
    <row r="17" spans="2:3" ht="29.25" customHeight="1" thickBot="1">
      <c r="B17" s="256" t="s">
        <v>566</v>
      </c>
      <c r="C17" s="268"/>
    </row>
    <row r="18" spans="2:3" ht="14.25">
      <c r="B18" s="18"/>
    </row>
    <row r="19" spans="2:3" ht="14.25">
      <c r="B19" s="18" t="s">
        <v>272</v>
      </c>
    </row>
    <row r="20" spans="2:3" ht="28.5" customHeight="1">
      <c r="B20" s="269" t="s">
        <v>273</v>
      </c>
      <c r="C20" s="269"/>
    </row>
    <row r="21" spans="2:3" ht="14.25">
      <c r="B21" s="18" t="s">
        <v>567</v>
      </c>
    </row>
    <row r="29" spans="2:3" ht="14.25">
      <c r="B29" s="259" t="s">
        <v>571</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Normal="130" zoomScaleSheetLayoutView="100" workbookViewId="0">
      <selection activeCell="AF15" sqref="AF15"/>
    </sheetView>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163</v>
      </c>
    </row>
    <row r="2" spans="1:36">
      <c r="A2" s="110"/>
      <c r="B2" s="262" t="s">
        <v>185</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row>
    <row r="3" spans="1:36">
      <c r="A3" s="110"/>
      <c r="B3" s="262" t="s">
        <v>250</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5</v>
      </c>
      <c r="C5" s="110"/>
      <c r="D5" s="110"/>
      <c r="E5" s="110"/>
      <c r="F5" s="110"/>
      <c r="G5" s="110"/>
      <c r="H5" s="110"/>
      <c r="I5" s="110"/>
      <c r="J5" s="397"/>
      <c r="K5" s="397"/>
      <c r="L5" s="397"/>
      <c r="M5" s="397"/>
      <c r="N5" s="397"/>
      <c r="O5" s="397"/>
      <c r="P5" s="397"/>
      <c r="Q5" s="397"/>
      <c r="R5" s="397"/>
      <c r="S5" s="397"/>
      <c r="T5" s="397"/>
      <c r="U5" s="397"/>
      <c r="V5" s="397"/>
      <c r="W5" s="397"/>
      <c r="X5" s="397"/>
      <c r="Y5" s="397"/>
      <c r="Z5" s="397"/>
      <c r="AA5" s="397"/>
    </row>
    <row r="6" spans="1:36" ht="21.75" customHeight="1">
      <c r="A6" s="110"/>
      <c r="B6" s="355" t="s">
        <v>563</v>
      </c>
      <c r="C6" s="356"/>
      <c r="D6" s="356"/>
      <c r="E6" s="356"/>
      <c r="F6" s="356"/>
      <c r="G6" s="357"/>
      <c r="H6" s="373" t="s">
        <v>554</v>
      </c>
      <c r="I6" s="374"/>
      <c r="J6" s="374"/>
      <c r="K6" s="374"/>
      <c r="L6" s="374"/>
      <c r="M6" s="374"/>
      <c r="N6" s="374"/>
      <c r="O6" s="374"/>
      <c r="P6" s="374"/>
      <c r="Q6" s="374"/>
      <c r="R6" s="374"/>
      <c r="S6" s="374"/>
      <c r="T6" s="374"/>
      <c r="U6" s="374"/>
      <c r="V6" s="374"/>
      <c r="W6" s="374"/>
      <c r="X6" s="374"/>
      <c r="Y6" s="374"/>
      <c r="Z6" s="374"/>
      <c r="AA6" s="375"/>
    </row>
    <row r="7" spans="1:36" ht="38.25" customHeight="1">
      <c r="A7" s="110"/>
      <c r="B7" s="358"/>
      <c r="C7" s="359"/>
      <c r="D7" s="359"/>
      <c r="E7" s="359"/>
      <c r="F7" s="359"/>
      <c r="G7" s="360"/>
      <c r="H7" s="361" t="s">
        <v>481</v>
      </c>
      <c r="I7" s="362"/>
      <c r="J7" s="362"/>
      <c r="K7" s="362"/>
      <c r="L7" s="362"/>
      <c r="M7" s="362"/>
      <c r="N7" s="362"/>
      <c r="O7" s="362"/>
      <c r="P7" s="362"/>
      <c r="Q7" s="362"/>
      <c r="R7" s="362"/>
      <c r="S7" s="362"/>
      <c r="T7" s="362"/>
      <c r="U7" s="362"/>
      <c r="V7" s="362"/>
      <c r="W7" s="362"/>
      <c r="X7" s="362"/>
      <c r="Y7" s="362"/>
      <c r="Z7" s="362"/>
      <c r="AA7" s="363"/>
    </row>
    <row r="8" spans="1:36" ht="28.5" customHeight="1" thickBot="1">
      <c r="A8" s="110"/>
      <c r="B8" s="364" t="s">
        <v>50</v>
      </c>
      <c r="C8" s="365"/>
      <c r="D8" s="365"/>
      <c r="E8" s="365"/>
      <c r="F8" s="365"/>
      <c r="G8" s="365"/>
      <c r="H8" s="235"/>
      <c r="I8" s="236"/>
      <c r="J8" s="236"/>
      <c r="K8" s="236"/>
      <c r="L8" s="236"/>
      <c r="M8" s="236"/>
      <c r="N8" s="236"/>
      <c r="O8" s="236"/>
      <c r="P8" s="236"/>
      <c r="Q8" s="236"/>
      <c r="R8" s="236"/>
      <c r="S8" s="236"/>
      <c r="T8" s="236"/>
      <c r="U8" s="324"/>
      <c r="V8" s="325"/>
      <c r="W8" s="325"/>
      <c r="X8" s="325"/>
      <c r="Y8" s="325"/>
      <c r="Z8" s="325"/>
      <c r="AA8" s="326"/>
    </row>
    <row r="9" spans="1:36" ht="44.25" customHeight="1" thickBot="1">
      <c r="A9" s="110"/>
      <c r="B9" s="336" t="s">
        <v>27</v>
      </c>
      <c r="C9" s="332"/>
      <c r="D9" s="332"/>
      <c r="E9" s="332"/>
      <c r="F9" s="332"/>
      <c r="G9" s="332"/>
      <c r="H9" s="328"/>
      <c r="I9" s="329"/>
      <c r="J9" s="329"/>
      <c r="K9" s="329"/>
      <c r="L9" s="329"/>
      <c r="M9" s="329"/>
      <c r="N9" s="329"/>
      <c r="O9" s="329"/>
      <c r="P9" s="329"/>
      <c r="Q9" s="329"/>
      <c r="R9" s="329"/>
      <c r="S9" s="329"/>
      <c r="T9" s="329"/>
      <c r="U9" s="329"/>
      <c r="V9" s="329"/>
      <c r="W9" s="329"/>
      <c r="X9" s="329"/>
      <c r="Y9" s="329"/>
      <c r="Z9" s="329"/>
      <c r="AA9" s="337"/>
    </row>
    <row r="10" spans="1:36" ht="14.25" customHeight="1">
      <c r="A10" s="110"/>
      <c r="B10" s="336" t="s">
        <v>28</v>
      </c>
      <c r="C10" s="332"/>
      <c r="D10" s="332"/>
      <c r="E10" s="332"/>
      <c r="F10" s="332"/>
      <c r="G10" s="332"/>
      <c r="H10" s="237" t="s">
        <v>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41"/>
      <c r="C11" s="342"/>
      <c r="D11" s="342"/>
      <c r="E11" s="342"/>
      <c r="F11" s="342"/>
      <c r="G11" s="342"/>
      <c r="H11" s="238" t="s">
        <v>6</v>
      </c>
      <c r="I11" s="327" t="s">
        <v>30</v>
      </c>
      <c r="J11" s="327"/>
      <c r="K11" s="327"/>
      <c r="L11" s="327"/>
      <c r="M11" s="239"/>
      <c r="N11" s="239"/>
      <c r="O11" s="239"/>
      <c r="P11" s="239"/>
      <c r="Q11" s="239"/>
      <c r="R11" s="239"/>
      <c r="S11" s="239"/>
      <c r="T11" s="239"/>
      <c r="U11" s="239"/>
      <c r="V11" s="239"/>
      <c r="W11" s="239"/>
      <c r="X11" s="239"/>
      <c r="Y11" s="239"/>
      <c r="Z11" s="239"/>
      <c r="AA11" s="240"/>
      <c r="AJ11" s="26"/>
    </row>
    <row r="12" spans="1:36" ht="30.75" customHeight="1">
      <c r="A12" s="110"/>
      <c r="B12" s="341"/>
      <c r="C12" s="342"/>
      <c r="D12" s="342"/>
      <c r="E12" s="342"/>
      <c r="F12" s="342"/>
      <c r="G12" s="342"/>
      <c r="H12" s="241"/>
      <c r="I12" s="327" t="s">
        <v>51</v>
      </c>
      <c r="J12" s="327"/>
      <c r="K12" s="327"/>
      <c r="L12" s="242" t="s">
        <v>6</v>
      </c>
      <c r="M12" s="327" t="s">
        <v>32</v>
      </c>
      <c r="N12" s="327"/>
      <c r="O12" s="327"/>
      <c r="P12" s="327"/>
      <c r="Q12" s="242" t="s">
        <v>6</v>
      </c>
      <c r="R12" s="327" t="s">
        <v>85</v>
      </c>
      <c r="S12" s="327"/>
      <c r="T12" s="327"/>
      <c r="U12" s="327"/>
      <c r="V12" s="242" t="s">
        <v>6</v>
      </c>
      <c r="W12" s="327" t="s">
        <v>33</v>
      </c>
      <c r="X12" s="327"/>
      <c r="Y12" s="327"/>
      <c r="Z12" s="327"/>
      <c r="AA12" s="240"/>
    </row>
    <row r="13" spans="1:36" ht="30.75" customHeight="1">
      <c r="A13" s="110"/>
      <c r="B13" s="341"/>
      <c r="C13" s="342"/>
      <c r="D13" s="342"/>
      <c r="E13" s="342"/>
      <c r="F13" s="342"/>
      <c r="G13" s="342"/>
      <c r="H13" s="238" t="s">
        <v>6</v>
      </c>
      <c r="I13" s="327" t="s">
        <v>31</v>
      </c>
      <c r="J13" s="327"/>
      <c r="K13" s="327"/>
      <c r="L13" s="327"/>
      <c r="M13" s="239"/>
      <c r="N13" s="239"/>
      <c r="O13" s="239"/>
      <c r="P13" s="239"/>
      <c r="Q13" s="239"/>
      <c r="R13" s="239"/>
      <c r="S13" s="239"/>
      <c r="T13" s="239"/>
      <c r="U13" s="239"/>
      <c r="V13" s="239"/>
      <c r="W13" s="239"/>
      <c r="X13" s="239"/>
      <c r="Y13" s="239"/>
      <c r="Z13" s="239"/>
      <c r="AA13" s="240"/>
    </row>
    <row r="14" spans="1:36" ht="30.75" customHeight="1">
      <c r="A14" s="110"/>
      <c r="B14" s="341"/>
      <c r="C14" s="342"/>
      <c r="D14" s="342"/>
      <c r="E14" s="342"/>
      <c r="F14" s="342"/>
      <c r="G14" s="342"/>
      <c r="H14" s="241"/>
      <c r="I14" s="327" t="s">
        <v>51</v>
      </c>
      <c r="J14" s="327"/>
      <c r="K14" s="327"/>
      <c r="L14" s="242" t="s">
        <v>6</v>
      </c>
      <c r="M14" s="327" t="s">
        <v>32</v>
      </c>
      <c r="N14" s="327"/>
      <c r="O14" s="327"/>
      <c r="P14" s="327"/>
      <c r="Q14" s="242" t="s">
        <v>6</v>
      </c>
      <c r="R14" s="327" t="s">
        <v>85</v>
      </c>
      <c r="S14" s="327"/>
      <c r="T14" s="327"/>
      <c r="U14" s="327"/>
      <c r="V14" s="242" t="s">
        <v>6</v>
      </c>
      <c r="W14" s="327" t="s">
        <v>33</v>
      </c>
      <c r="X14" s="327"/>
      <c r="Y14" s="327"/>
      <c r="Z14" s="327"/>
      <c r="AA14" s="240"/>
    </row>
    <row r="15" spans="1:36" ht="30.75" customHeight="1">
      <c r="A15" s="110"/>
      <c r="B15" s="341"/>
      <c r="C15" s="342"/>
      <c r="D15" s="342"/>
      <c r="E15" s="342"/>
      <c r="F15" s="342"/>
      <c r="G15" s="342"/>
      <c r="H15" s="241"/>
      <c r="I15" s="327" t="s">
        <v>34</v>
      </c>
      <c r="J15" s="327"/>
      <c r="K15" s="327"/>
      <c r="L15" s="242" t="s">
        <v>6</v>
      </c>
      <c r="M15" s="327" t="s">
        <v>35</v>
      </c>
      <c r="N15" s="327"/>
      <c r="O15" s="327"/>
      <c r="P15" s="327"/>
      <c r="Q15" s="242" t="s">
        <v>6</v>
      </c>
      <c r="R15" s="327" t="s">
        <v>86</v>
      </c>
      <c r="S15" s="327"/>
      <c r="T15" s="327"/>
      <c r="U15" s="327"/>
      <c r="V15" s="242" t="s">
        <v>6</v>
      </c>
      <c r="W15" s="327" t="s">
        <v>36</v>
      </c>
      <c r="X15" s="327"/>
      <c r="Y15" s="327"/>
      <c r="Z15" s="327"/>
      <c r="AA15" s="240"/>
    </row>
    <row r="16" spans="1:36" ht="30.75" customHeight="1">
      <c r="A16" s="110"/>
      <c r="B16" s="341"/>
      <c r="C16" s="342"/>
      <c r="D16" s="342"/>
      <c r="E16" s="342"/>
      <c r="F16" s="342"/>
      <c r="G16" s="342"/>
      <c r="H16" s="241"/>
      <c r="I16" s="231"/>
      <c r="J16" s="239"/>
      <c r="K16" s="239"/>
      <c r="L16" s="242" t="s">
        <v>6</v>
      </c>
      <c r="M16" s="327" t="s">
        <v>87</v>
      </c>
      <c r="N16" s="327"/>
      <c r="O16" s="327"/>
      <c r="P16" s="327"/>
      <c r="Q16" s="242" t="s">
        <v>6</v>
      </c>
      <c r="R16" s="327" t="s">
        <v>88</v>
      </c>
      <c r="S16" s="327"/>
      <c r="T16" s="327"/>
      <c r="U16" s="327"/>
      <c r="V16" s="239"/>
      <c r="W16" s="327"/>
      <c r="X16" s="327"/>
      <c r="Y16" s="327"/>
      <c r="Z16" s="327"/>
      <c r="AA16" s="240"/>
    </row>
    <row r="17" spans="1:27" ht="30.75" customHeight="1" thickBot="1">
      <c r="A17" s="110"/>
      <c r="B17" s="341"/>
      <c r="C17" s="342"/>
      <c r="D17" s="342"/>
      <c r="E17" s="342"/>
      <c r="F17" s="342"/>
      <c r="G17" s="342"/>
      <c r="H17" s="241"/>
      <c r="I17" s="239"/>
      <c r="J17" s="239"/>
      <c r="K17" s="239"/>
      <c r="L17" s="239"/>
      <c r="M17" s="327"/>
      <c r="N17" s="327"/>
      <c r="O17" s="327"/>
      <c r="P17" s="327"/>
      <c r="Q17" s="239"/>
      <c r="R17" s="327"/>
      <c r="S17" s="327"/>
      <c r="T17" s="327"/>
      <c r="U17" s="327"/>
      <c r="V17" s="327"/>
      <c r="W17" s="327"/>
      <c r="X17" s="327"/>
      <c r="Y17" s="327"/>
      <c r="Z17" s="327"/>
      <c r="AA17" s="243"/>
    </row>
    <row r="18" spans="1:27" ht="30.75" customHeight="1">
      <c r="A18" s="110"/>
      <c r="B18" s="380" t="s">
        <v>37</v>
      </c>
      <c r="C18" s="281"/>
      <c r="D18" s="281"/>
      <c r="E18" s="281"/>
      <c r="F18" s="281"/>
      <c r="G18" s="282"/>
      <c r="H18" s="328"/>
      <c r="I18" s="329"/>
      <c r="J18" s="329"/>
      <c r="K18" s="329"/>
      <c r="L18" s="329"/>
      <c r="M18" s="332" t="str">
        <f>IF(H18&gt;20,"補助対象外","人")</f>
        <v>人</v>
      </c>
      <c r="N18" s="333"/>
      <c r="O18" s="321" t="s">
        <v>38</v>
      </c>
      <c r="P18" s="322"/>
      <c r="Q18" s="322"/>
      <c r="R18" s="322"/>
      <c r="S18" s="322"/>
      <c r="T18" s="322"/>
      <c r="U18" s="322"/>
      <c r="V18" s="322"/>
      <c r="W18" s="322"/>
      <c r="X18" s="322"/>
      <c r="Y18" s="322"/>
      <c r="Z18" s="322"/>
      <c r="AA18" s="323"/>
    </row>
    <row r="19" spans="1:27" ht="30.75" customHeight="1">
      <c r="A19" s="110"/>
      <c r="B19" s="380"/>
      <c r="C19" s="281"/>
      <c r="D19" s="281"/>
      <c r="E19" s="281"/>
      <c r="F19" s="281"/>
      <c r="G19" s="282"/>
      <c r="H19" s="330"/>
      <c r="I19" s="331"/>
      <c r="J19" s="331"/>
      <c r="K19" s="331"/>
      <c r="L19" s="331"/>
      <c r="M19" s="334"/>
      <c r="N19" s="335"/>
      <c r="O19" s="338" t="s">
        <v>39</v>
      </c>
      <c r="P19" s="339"/>
      <c r="Q19" s="339"/>
      <c r="R19" s="339"/>
      <c r="S19" s="339"/>
      <c r="T19" s="339"/>
      <c r="U19" s="339"/>
      <c r="V19" s="339"/>
      <c r="W19" s="339"/>
      <c r="X19" s="339"/>
      <c r="Y19" s="339"/>
      <c r="Z19" s="339"/>
      <c r="AA19" s="340"/>
    </row>
    <row r="20" spans="1:27" ht="30.75" customHeight="1">
      <c r="A20" s="110"/>
      <c r="B20" s="380" t="s">
        <v>82</v>
      </c>
      <c r="C20" s="281"/>
      <c r="D20" s="281"/>
      <c r="E20" s="281"/>
      <c r="F20" s="281"/>
      <c r="G20" s="282"/>
      <c r="H20" s="379"/>
      <c r="I20" s="371"/>
      <c r="J20" s="371"/>
      <c r="K20" s="371"/>
      <c r="L20" s="371"/>
      <c r="M20" s="371" t="s">
        <v>40</v>
      </c>
      <c r="N20" s="372"/>
      <c r="O20" s="376" t="s">
        <v>41</v>
      </c>
      <c r="P20" s="377"/>
      <c r="Q20" s="377"/>
      <c r="R20" s="377"/>
      <c r="S20" s="378"/>
      <c r="T20" s="390"/>
      <c r="U20" s="391"/>
      <c r="V20" s="391"/>
      <c r="W20" s="391"/>
      <c r="X20" s="391"/>
      <c r="Y20" s="391"/>
      <c r="Z20" s="391"/>
      <c r="AA20" s="392"/>
    </row>
    <row r="21" spans="1:27" ht="24" customHeight="1">
      <c r="A21" s="110"/>
      <c r="B21" s="381" t="s">
        <v>42</v>
      </c>
      <c r="C21" s="382"/>
      <c r="D21" s="283" t="s">
        <v>555</v>
      </c>
      <c r="E21" s="283"/>
      <c r="F21" s="283"/>
      <c r="G21" s="284"/>
      <c r="H21" s="393"/>
      <c r="I21" s="385"/>
      <c r="J21" s="385"/>
      <c r="K21" s="385"/>
      <c r="L21" s="385"/>
      <c r="M21" s="385"/>
      <c r="N21" s="385"/>
      <c r="O21" s="385"/>
      <c r="P21" s="395" t="s">
        <v>44</v>
      </c>
      <c r="Q21" s="395"/>
      <c r="R21" s="395"/>
      <c r="S21" s="395"/>
      <c r="T21" s="395"/>
      <c r="U21" s="385"/>
      <c r="V21" s="385"/>
      <c r="W21" s="385"/>
      <c r="X21" s="385"/>
      <c r="Y21" s="385"/>
      <c r="Z21" s="385"/>
      <c r="AA21" s="386"/>
    </row>
    <row r="22" spans="1:27" ht="24" customHeight="1" thickBot="1">
      <c r="A22" s="110"/>
      <c r="B22" s="381"/>
      <c r="C22" s="382"/>
      <c r="D22" s="388" t="s">
        <v>43</v>
      </c>
      <c r="E22" s="388"/>
      <c r="F22" s="388"/>
      <c r="G22" s="389"/>
      <c r="H22" s="366"/>
      <c r="I22" s="367"/>
      <c r="J22" s="367"/>
      <c r="K22" s="367"/>
      <c r="L22" s="367"/>
      <c r="M22" s="367"/>
      <c r="N22" s="367"/>
      <c r="O22" s="367"/>
      <c r="P22" s="396"/>
      <c r="Q22" s="396"/>
      <c r="R22" s="396"/>
      <c r="S22" s="396"/>
      <c r="T22" s="396"/>
      <c r="U22" s="367"/>
      <c r="V22" s="367"/>
      <c r="W22" s="367"/>
      <c r="X22" s="367"/>
      <c r="Y22" s="367"/>
      <c r="Z22" s="367"/>
      <c r="AA22" s="387"/>
    </row>
    <row r="23" spans="1:27" ht="19.5" customHeight="1">
      <c r="A23" s="110"/>
      <c r="B23" s="381"/>
      <c r="C23" s="382"/>
      <c r="D23" s="281" t="s">
        <v>45</v>
      </c>
      <c r="E23" s="281"/>
      <c r="F23" s="281"/>
      <c r="G23" s="282"/>
      <c r="H23" s="244" t="s">
        <v>556</v>
      </c>
      <c r="I23" s="343"/>
      <c r="J23" s="343"/>
      <c r="K23" s="343"/>
      <c r="L23" s="343"/>
      <c r="M23" s="343"/>
      <c r="N23" s="343"/>
      <c r="O23" s="343"/>
      <c r="P23" s="343"/>
      <c r="Q23" s="343"/>
      <c r="R23" s="343"/>
      <c r="S23" s="343"/>
      <c r="T23" s="343"/>
      <c r="U23" s="343"/>
      <c r="V23" s="343"/>
      <c r="W23" s="343"/>
      <c r="X23" s="343"/>
      <c r="Y23" s="343"/>
      <c r="Z23" s="343"/>
      <c r="AA23" s="344"/>
    </row>
    <row r="24" spans="1:27" ht="19.5" customHeight="1">
      <c r="A24" s="110"/>
      <c r="B24" s="381"/>
      <c r="C24" s="382"/>
      <c r="D24" s="281"/>
      <c r="E24" s="281"/>
      <c r="F24" s="281"/>
      <c r="G24" s="282"/>
      <c r="H24" s="244"/>
      <c r="I24" s="345"/>
      <c r="J24" s="345"/>
      <c r="K24" s="345"/>
      <c r="L24" s="345"/>
      <c r="M24" s="345"/>
      <c r="N24" s="345"/>
      <c r="O24" s="345"/>
      <c r="P24" s="345"/>
      <c r="Q24" s="345"/>
      <c r="R24" s="345"/>
      <c r="S24" s="345"/>
      <c r="T24" s="345"/>
      <c r="U24" s="345"/>
      <c r="V24" s="345"/>
      <c r="W24" s="345"/>
      <c r="X24" s="345"/>
      <c r="Y24" s="345"/>
      <c r="Z24" s="345"/>
      <c r="AA24" s="346"/>
    </row>
    <row r="25" spans="1:27" ht="19.5" customHeight="1">
      <c r="A25" s="110"/>
      <c r="B25" s="381"/>
      <c r="C25" s="382"/>
      <c r="D25" s="281"/>
      <c r="E25" s="281"/>
      <c r="F25" s="281"/>
      <c r="G25" s="282"/>
      <c r="H25" s="244"/>
      <c r="I25" s="347"/>
      <c r="J25" s="347"/>
      <c r="K25" s="347"/>
      <c r="L25" s="347"/>
      <c r="M25" s="347"/>
      <c r="N25" s="347"/>
      <c r="O25" s="347"/>
      <c r="P25" s="347"/>
      <c r="Q25" s="347"/>
      <c r="R25" s="347"/>
      <c r="S25" s="347"/>
      <c r="T25" s="347"/>
      <c r="U25" s="347"/>
      <c r="V25" s="347"/>
      <c r="W25" s="347"/>
      <c r="X25" s="347"/>
      <c r="Y25" s="347"/>
      <c r="Z25" s="347"/>
      <c r="AA25" s="348"/>
    </row>
    <row r="26" spans="1:27" ht="30.75" customHeight="1">
      <c r="A26" s="110"/>
      <c r="B26" s="381"/>
      <c r="C26" s="382"/>
      <c r="D26" s="281" t="s">
        <v>46</v>
      </c>
      <c r="E26" s="281"/>
      <c r="F26" s="281"/>
      <c r="G26" s="282"/>
      <c r="H26" s="394"/>
      <c r="I26" s="288"/>
      <c r="J26" s="288"/>
      <c r="K26" s="288"/>
      <c r="L26" s="288"/>
      <c r="M26" s="288"/>
      <c r="N26" s="288"/>
      <c r="O26" s="288"/>
      <c r="P26" s="288" t="s">
        <v>48</v>
      </c>
      <c r="Q26" s="288"/>
      <c r="R26" s="288"/>
      <c r="S26" s="288"/>
      <c r="T26" s="288"/>
      <c r="U26" s="288"/>
      <c r="V26" s="288"/>
      <c r="W26" s="288"/>
      <c r="X26" s="288"/>
      <c r="Y26" s="288"/>
      <c r="Z26" s="288"/>
      <c r="AA26" s="289"/>
    </row>
    <row r="27" spans="1:27" ht="30.75" customHeight="1" thickBot="1">
      <c r="A27" s="110"/>
      <c r="B27" s="383"/>
      <c r="C27" s="384"/>
      <c r="D27" s="283" t="s">
        <v>47</v>
      </c>
      <c r="E27" s="283"/>
      <c r="F27" s="283"/>
      <c r="G27" s="284"/>
      <c r="H27" s="279"/>
      <c r="I27" s="280"/>
      <c r="J27" s="280"/>
      <c r="K27" s="280"/>
      <c r="L27" s="280"/>
      <c r="M27" s="280"/>
      <c r="N27" s="280"/>
      <c r="O27" s="280"/>
      <c r="P27" s="280" t="s">
        <v>557</v>
      </c>
      <c r="Q27" s="280"/>
      <c r="R27" s="280"/>
      <c r="S27" s="280"/>
      <c r="T27" s="280"/>
      <c r="U27" s="280"/>
      <c r="V27" s="280"/>
      <c r="W27" s="280"/>
      <c r="X27" s="280"/>
      <c r="Y27" s="280"/>
      <c r="Z27" s="280"/>
      <c r="AA27" s="285"/>
    </row>
    <row r="28" spans="1:27" ht="51" customHeight="1" thickBot="1">
      <c r="A28" s="110"/>
      <c r="B28" s="352" t="s">
        <v>193</v>
      </c>
      <c r="C28" s="353"/>
      <c r="D28" s="353"/>
      <c r="E28" s="353"/>
      <c r="F28" s="353"/>
      <c r="G28" s="354"/>
      <c r="H28" s="270" t="s">
        <v>195</v>
      </c>
      <c r="I28" s="271"/>
      <c r="J28" s="271"/>
      <c r="K28" s="271"/>
      <c r="L28" s="271"/>
      <c r="M28" s="271"/>
      <c r="N28" s="271"/>
      <c r="O28" s="271"/>
      <c r="P28" s="271"/>
      <c r="Q28" s="271"/>
      <c r="R28" s="271"/>
      <c r="S28" s="271"/>
      <c r="T28" s="271"/>
      <c r="U28" s="271"/>
      <c r="V28" s="271"/>
      <c r="W28" s="271"/>
      <c r="X28" s="272"/>
      <c r="Y28" s="273" t="s">
        <v>60</v>
      </c>
      <c r="Z28" s="274"/>
      <c r="AA28" s="275"/>
    </row>
    <row r="29" spans="1:27">
      <c r="A29" s="110"/>
      <c r="B29" s="110" t="s">
        <v>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368" t="s">
        <v>53</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70"/>
    </row>
    <row r="33" spans="1:27" ht="14.25" customHeight="1">
      <c r="A33" s="110"/>
      <c r="B33" s="230"/>
      <c r="C33" s="369" t="s">
        <v>191</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70"/>
    </row>
    <row r="34" spans="1:27" ht="13.5" customHeight="1">
      <c r="A34" s="110"/>
      <c r="B34" s="112"/>
      <c r="C34" s="227"/>
      <c r="D34" s="242" t="s">
        <v>6</v>
      </c>
      <c r="E34" s="261" t="s">
        <v>165</v>
      </c>
      <c r="F34" s="261"/>
      <c r="G34" s="261"/>
      <c r="H34" s="261"/>
      <c r="I34" s="261"/>
      <c r="J34" s="261"/>
      <c r="K34" s="261"/>
      <c r="L34" s="261"/>
      <c r="M34" s="261"/>
      <c r="N34" s="261"/>
      <c r="O34" s="261"/>
      <c r="P34" s="261"/>
      <c r="Q34" s="261"/>
      <c r="R34" s="261"/>
      <c r="S34" s="261"/>
      <c r="T34" s="261"/>
      <c r="U34" s="261"/>
      <c r="V34" s="261"/>
      <c r="W34" s="261"/>
      <c r="X34" s="261"/>
      <c r="Y34" s="261"/>
      <c r="Z34" s="261"/>
      <c r="AA34" s="351"/>
    </row>
    <row r="35" spans="1:27" ht="13.5" customHeight="1">
      <c r="A35" s="110"/>
      <c r="B35" s="112"/>
      <c r="C35" s="227"/>
      <c r="D35" s="242" t="s">
        <v>6</v>
      </c>
      <c r="E35" s="261" t="s">
        <v>166</v>
      </c>
      <c r="F35" s="261"/>
      <c r="G35" s="261"/>
      <c r="H35" s="261"/>
      <c r="I35" s="261"/>
      <c r="J35" s="261"/>
      <c r="K35" s="261"/>
      <c r="L35" s="261"/>
      <c r="M35" s="261"/>
      <c r="N35" s="261"/>
      <c r="O35" s="261"/>
      <c r="P35" s="261"/>
      <c r="Q35" s="261"/>
      <c r="R35" s="261"/>
      <c r="S35" s="261"/>
      <c r="T35" s="261"/>
      <c r="U35" s="261"/>
      <c r="V35" s="261"/>
      <c r="W35" s="261"/>
      <c r="X35" s="261"/>
      <c r="Y35" s="261"/>
      <c r="Z35" s="261"/>
      <c r="AA35" s="351"/>
    </row>
    <row r="36" spans="1:27" ht="13.5" customHeight="1">
      <c r="A36" s="110"/>
      <c r="B36" s="244"/>
      <c r="C36" s="110"/>
      <c r="D36" s="242" t="s">
        <v>6</v>
      </c>
      <c r="E36" s="261" t="s">
        <v>54</v>
      </c>
      <c r="F36" s="261"/>
      <c r="G36" s="261"/>
      <c r="H36" s="261"/>
      <c r="I36" s="261"/>
      <c r="J36" s="261"/>
      <c r="K36" s="261"/>
      <c r="L36" s="261"/>
      <c r="M36" s="261"/>
      <c r="N36" s="261"/>
      <c r="O36" s="261"/>
      <c r="P36" s="261"/>
      <c r="Q36" s="261"/>
      <c r="R36" s="261"/>
      <c r="S36" s="261"/>
      <c r="T36" s="261"/>
      <c r="U36" s="261"/>
      <c r="V36" s="261"/>
      <c r="W36" s="261"/>
      <c r="X36" s="261"/>
      <c r="Y36" s="261"/>
      <c r="Z36" s="261"/>
      <c r="AA36" s="351"/>
    </row>
    <row r="37" spans="1:27" ht="27.75" customHeight="1">
      <c r="A37" s="110"/>
      <c r="B37" s="244"/>
      <c r="C37" s="110"/>
      <c r="D37" s="110"/>
      <c r="E37" s="229" t="s">
        <v>558</v>
      </c>
      <c r="F37" s="261" t="s">
        <v>251</v>
      </c>
      <c r="G37" s="261"/>
      <c r="H37" s="261"/>
      <c r="I37" s="261"/>
      <c r="J37" s="261"/>
      <c r="K37" s="261"/>
      <c r="L37" s="261"/>
      <c r="M37" s="261"/>
      <c r="N37" s="261"/>
      <c r="O37" s="261"/>
      <c r="P37" s="261"/>
      <c r="Q37" s="261"/>
      <c r="R37" s="261"/>
      <c r="S37" s="261"/>
      <c r="T37" s="261"/>
      <c r="U37" s="261"/>
      <c r="V37" s="261"/>
      <c r="W37" s="261"/>
      <c r="X37" s="261"/>
      <c r="Y37" s="261"/>
      <c r="Z37" s="261"/>
      <c r="AA37" s="351"/>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6</v>
      </c>
      <c r="C39" s="110" t="s">
        <v>482</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276" t="s">
        <v>9</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8"/>
    </row>
    <row r="42" spans="1:27" ht="14.25" customHeight="1">
      <c r="A42" s="110"/>
      <c r="B42" s="286" t="s">
        <v>108</v>
      </c>
      <c r="C42" s="287"/>
      <c r="D42" s="287"/>
      <c r="E42" s="287"/>
      <c r="F42" s="287"/>
      <c r="G42" s="349" t="s">
        <v>109</v>
      </c>
      <c r="H42" s="349"/>
      <c r="I42" s="349"/>
      <c r="J42" s="349"/>
      <c r="K42" s="349"/>
      <c r="L42" s="349"/>
      <c r="M42" s="349"/>
      <c r="N42" s="349"/>
      <c r="O42" s="349"/>
      <c r="P42" s="349"/>
      <c r="Q42" s="349"/>
      <c r="R42" s="349"/>
      <c r="S42" s="349"/>
      <c r="T42" s="349"/>
      <c r="U42" s="349"/>
      <c r="V42" s="349"/>
      <c r="W42" s="349"/>
      <c r="X42" s="349"/>
      <c r="Y42" s="349"/>
      <c r="Z42" s="349"/>
      <c r="AA42" s="350"/>
    </row>
    <row r="43" spans="1:27" ht="56.25" customHeight="1">
      <c r="A43" s="110"/>
      <c r="B43" s="286" t="s">
        <v>110</v>
      </c>
      <c r="C43" s="287"/>
      <c r="D43" s="287"/>
      <c r="E43" s="287"/>
      <c r="F43" s="287"/>
      <c r="G43" s="349" t="s">
        <v>246</v>
      </c>
      <c r="H43" s="349"/>
      <c r="I43" s="349"/>
      <c r="J43" s="349"/>
      <c r="K43" s="349"/>
      <c r="L43" s="349"/>
      <c r="M43" s="349"/>
      <c r="N43" s="349"/>
      <c r="O43" s="349"/>
      <c r="P43" s="349"/>
      <c r="Q43" s="349"/>
      <c r="R43" s="349"/>
      <c r="S43" s="349"/>
      <c r="T43" s="349"/>
      <c r="U43" s="349"/>
      <c r="V43" s="349"/>
      <c r="W43" s="349"/>
      <c r="X43" s="349"/>
      <c r="Y43" s="349"/>
      <c r="Z43" s="349"/>
      <c r="AA43" s="350"/>
    </row>
    <row r="44" spans="1:27" ht="29.25" customHeight="1">
      <c r="A44" s="110"/>
      <c r="B44" s="286" t="s">
        <v>111</v>
      </c>
      <c r="C44" s="287"/>
      <c r="D44" s="287"/>
      <c r="E44" s="287"/>
      <c r="F44" s="287"/>
      <c r="G44" s="349" t="s">
        <v>112</v>
      </c>
      <c r="H44" s="349"/>
      <c r="I44" s="349"/>
      <c r="J44" s="349"/>
      <c r="K44" s="349"/>
      <c r="L44" s="349"/>
      <c r="M44" s="349"/>
      <c r="N44" s="349"/>
      <c r="O44" s="349"/>
      <c r="P44" s="349"/>
      <c r="Q44" s="349"/>
      <c r="R44" s="349"/>
      <c r="S44" s="349"/>
      <c r="T44" s="349"/>
      <c r="U44" s="349"/>
      <c r="V44" s="349"/>
      <c r="W44" s="349"/>
      <c r="X44" s="349"/>
      <c r="Y44" s="349"/>
      <c r="Z44" s="349"/>
      <c r="AA44" s="350"/>
    </row>
    <row r="45" spans="1:27" ht="27.75" customHeight="1">
      <c r="A45" s="110"/>
      <c r="B45" s="286" t="s">
        <v>113</v>
      </c>
      <c r="C45" s="287"/>
      <c r="D45" s="287"/>
      <c r="E45" s="287"/>
      <c r="F45" s="287"/>
      <c r="G45" s="349" t="s">
        <v>114</v>
      </c>
      <c r="H45" s="349"/>
      <c r="I45" s="349"/>
      <c r="J45" s="349"/>
      <c r="K45" s="349"/>
      <c r="L45" s="349"/>
      <c r="M45" s="349"/>
      <c r="N45" s="349"/>
      <c r="O45" s="349"/>
      <c r="P45" s="349"/>
      <c r="Q45" s="349"/>
      <c r="R45" s="349"/>
      <c r="S45" s="349"/>
      <c r="T45" s="349"/>
      <c r="U45" s="349"/>
      <c r="V45" s="349"/>
      <c r="W45" s="349"/>
      <c r="X45" s="349"/>
      <c r="Y45" s="349"/>
      <c r="Z45" s="349"/>
      <c r="AA45" s="350"/>
    </row>
    <row r="46" spans="1:27" ht="31.5" customHeight="1">
      <c r="A46" s="110"/>
      <c r="B46" s="310" t="s">
        <v>559</v>
      </c>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2"/>
    </row>
    <row r="47" spans="1:27" ht="14.25" customHeight="1">
      <c r="A47" s="110"/>
      <c r="B47" s="307" t="s">
        <v>115</v>
      </c>
      <c r="C47" s="308"/>
      <c r="D47" s="308"/>
      <c r="E47" s="308"/>
      <c r="F47" s="308"/>
      <c r="G47" s="308"/>
      <c r="H47" s="308"/>
      <c r="I47" s="308"/>
      <c r="J47" s="308" t="s">
        <v>116</v>
      </c>
      <c r="K47" s="308"/>
      <c r="L47" s="308"/>
      <c r="M47" s="308"/>
      <c r="N47" s="308"/>
      <c r="O47" s="308"/>
      <c r="P47" s="308"/>
      <c r="Q47" s="308"/>
      <c r="R47" s="308"/>
      <c r="S47" s="308"/>
      <c r="T47" s="308"/>
      <c r="U47" s="308"/>
      <c r="V47" s="308"/>
      <c r="W47" s="308"/>
      <c r="X47" s="308"/>
      <c r="Y47" s="308"/>
      <c r="Z47" s="308"/>
      <c r="AA47" s="309"/>
    </row>
    <row r="48" spans="1:27" ht="26.25" customHeight="1">
      <c r="A48" s="110"/>
      <c r="B48" s="245" t="s">
        <v>6</v>
      </c>
      <c r="C48" s="304" t="s">
        <v>117</v>
      </c>
      <c r="D48" s="304"/>
      <c r="E48" s="304"/>
      <c r="F48" s="304"/>
      <c r="G48" s="304"/>
      <c r="H48" s="304"/>
      <c r="I48" s="304"/>
      <c r="J48" s="297"/>
      <c r="K48" s="297"/>
      <c r="L48" s="297"/>
      <c r="M48" s="297"/>
      <c r="N48" s="297"/>
      <c r="O48" s="297"/>
      <c r="P48" s="297"/>
      <c r="Q48" s="297"/>
      <c r="R48" s="297"/>
      <c r="S48" s="297"/>
      <c r="T48" s="297"/>
      <c r="U48" s="297"/>
      <c r="V48" s="297"/>
      <c r="W48" s="297"/>
      <c r="X48" s="297"/>
      <c r="Y48" s="297"/>
      <c r="Z48" s="297"/>
      <c r="AA48" s="298"/>
    </row>
    <row r="49" spans="1:27" ht="26.25" customHeight="1">
      <c r="A49" s="110"/>
      <c r="B49" s="245" t="s">
        <v>6</v>
      </c>
      <c r="C49" s="304" t="s">
        <v>118</v>
      </c>
      <c r="D49" s="304"/>
      <c r="E49" s="304"/>
      <c r="F49" s="304"/>
      <c r="G49" s="304"/>
      <c r="H49" s="304"/>
      <c r="I49" s="304"/>
      <c r="J49" s="305"/>
      <c r="K49" s="305"/>
      <c r="L49" s="305"/>
      <c r="M49" s="305"/>
      <c r="N49" s="305"/>
      <c r="O49" s="305"/>
      <c r="P49" s="305"/>
      <c r="Q49" s="305"/>
      <c r="R49" s="305"/>
      <c r="S49" s="305"/>
      <c r="T49" s="305"/>
      <c r="U49" s="305"/>
      <c r="V49" s="305"/>
      <c r="W49" s="305"/>
      <c r="X49" s="305"/>
      <c r="Y49" s="305"/>
      <c r="Z49" s="305"/>
      <c r="AA49" s="306"/>
    </row>
    <row r="50" spans="1:27" ht="26.25" customHeight="1">
      <c r="A50" s="110"/>
      <c r="B50" s="245" t="s">
        <v>6</v>
      </c>
      <c r="C50" s="304" t="s">
        <v>119</v>
      </c>
      <c r="D50" s="304"/>
      <c r="E50" s="304"/>
      <c r="F50" s="304"/>
      <c r="G50" s="304"/>
      <c r="H50" s="304"/>
      <c r="I50" s="304"/>
      <c r="J50" s="305"/>
      <c r="K50" s="305"/>
      <c r="L50" s="305"/>
      <c r="M50" s="305"/>
      <c r="N50" s="305"/>
      <c r="O50" s="305"/>
      <c r="P50" s="305"/>
      <c r="Q50" s="305"/>
      <c r="R50" s="305"/>
      <c r="S50" s="305"/>
      <c r="T50" s="305"/>
      <c r="U50" s="305"/>
      <c r="V50" s="305"/>
      <c r="W50" s="305"/>
      <c r="X50" s="305"/>
      <c r="Y50" s="305"/>
      <c r="Z50" s="305"/>
      <c r="AA50" s="306"/>
    </row>
    <row r="51" spans="1:27" ht="26.25" customHeight="1">
      <c r="A51" s="110"/>
      <c r="B51" s="245" t="s">
        <v>6</v>
      </c>
      <c r="C51" s="304" t="s">
        <v>120</v>
      </c>
      <c r="D51" s="304"/>
      <c r="E51" s="304"/>
      <c r="F51" s="304"/>
      <c r="G51" s="304"/>
      <c r="H51" s="304"/>
      <c r="I51" s="304"/>
      <c r="J51" s="305"/>
      <c r="K51" s="305"/>
      <c r="L51" s="305"/>
      <c r="M51" s="305"/>
      <c r="N51" s="305"/>
      <c r="O51" s="305"/>
      <c r="P51" s="305"/>
      <c r="Q51" s="305"/>
      <c r="R51" s="305"/>
      <c r="S51" s="305"/>
      <c r="T51" s="305"/>
      <c r="U51" s="305"/>
      <c r="V51" s="305"/>
      <c r="W51" s="305"/>
      <c r="X51" s="305"/>
      <c r="Y51" s="305"/>
      <c r="Z51" s="305"/>
      <c r="AA51" s="306"/>
    </row>
    <row r="52" spans="1:27" ht="15" customHeight="1">
      <c r="A52" s="110"/>
      <c r="B52" s="246" t="s">
        <v>6</v>
      </c>
      <c r="C52" s="299" t="s">
        <v>121</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300"/>
    </row>
    <row r="53" spans="1:27" ht="18.75" customHeight="1">
      <c r="A53" s="110"/>
      <c r="B53" s="310" t="s">
        <v>55</v>
      </c>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2"/>
    </row>
    <row r="54" spans="1:27" ht="25.5" customHeight="1">
      <c r="A54" s="110"/>
      <c r="B54" s="316" t="s">
        <v>94</v>
      </c>
      <c r="C54" s="317"/>
      <c r="D54" s="317"/>
      <c r="E54" s="317"/>
      <c r="F54" s="317"/>
      <c r="G54" s="317"/>
      <c r="H54" s="317"/>
      <c r="I54" s="318" t="s">
        <v>483</v>
      </c>
      <c r="J54" s="319"/>
      <c r="K54" s="319"/>
      <c r="L54" s="319"/>
      <c r="M54" s="319"/>
      <c r="N54" s="319"/>
      <c r="O54" s="319"/>
      <c r="P54" s="319"/>
      <c r="Q54" s="319"/>
      <c r="R54" s="319"/>
      <c r="S54" s="319"/>
      <c r="T54" s="319"/>
      <c r="U54" s="319"/>
      <c r="V54" s="319"/>
      <c r="W54" s="319"/>
      <c r="X54" s="319"/>
      <c r="Y54" s="319"/>
      <c r="Z54" s="319"/>
      <c r="AA54" s="320"/>
    </row>
    <row r="55" spans="1:27" ht="18.75" customHeight="1">
      <c r="A55" s="110"/>
      <c r="B55" s="301" t="s">
        <v>194</v>
      </c>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3"/>
    </row>
    <row r="56" spans="1:27" ht="62.25" customHeight="1">
      <c r="A56" s="110"/>
      <c r="B56" s="313" t="s">
        <v>560</v>
      </c>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5"/>
    </row>
    <row r="57" spans="1:27" ht="28.5" customHeight="1">
      <c r="A57" s="110"/>
      <c r="B57" s="310" t="s">
        <v>561</v>
      </c>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2"/>
    </row>
    <row r="58" spans="1:27" ht="14.25" customHeight="1">
      <c r="A58" s="110"/>
      <c r="B58" s="307" t="s">
        <v>172</v>
      </c>
      <c r="C58" s="308"/>
      <c r="D58" s="308"/>
      <c r="E58" s="308"/>
      <c r="F58" s="308"/>
      <c r="G58" s="308"/>
      <c r="H58" s="308"/>
      <c r="I58" s="308"/>
      <c r="J58" s="308" t="s">
        <v>562</v>
      </c>
      <c r="K58" s="308"/>
      <c r="L58" s="308"/>
      <c r="M58" s="308"/>
      <c r="N58" s="308"/>
      <c r="O58" s="308"/>
      <c r="P58" s="308"/>
      <c r="Q58" s="308"/>
      <c r="R58" s="308"/>
      <c r="S58" s="308"/>
      <c r="T58" s="308"/>
      <c r="U58" s="308"/>
      <c r="V58" s="308"/>
      <c r="W58" s="308"/>
      <c r="X58" s="308"/>
      <c r="Y58" s="308"/>
      <c r="Z58" s="308"/>
      <c r="AA58" s="309"/>
    </row>
    <row r="59" spans="1:27" ht="28.5" customHeight="1">
      <c r="A59" s="110"/>
      <c r="B59" s="245" t="s">
        <v>60</v>
      </c>
      <c r="C59" s="296" t="s">
        <v>173</v>
      </c>
      <c r="D59" s="296"/>
      <c r="E59" s="296"/>
      <c r="F59" s="296"/>
      <c r="G59" s="296"/>
      <c r="H59" s="296"/>
      <c r="I59" s="296"/>
      <c r="J59" s="297"/>
      <c r="K59" s="297"/>
      <c r="L59" s="297"/>
      <c r="M59" s="297"/>
      <c r="N59" s="297"/>
      <c r="O59" s="297"/>
      <c r="P59" s="297"/>
      <c r="Q59" s="297"/>
      <c r="R59" s="297"/>
      <c r="S59" s="297"/>
      <c r="T59" s="297"/>
      <c r="U59" s="297"/>
      <c r="V59" s="297"/>
      <c r="W59" s="297"/>
      <c r="X59" s="297"/>
      <c r="Y59" s="297"/>
      <c r="Z59" s="297"/>
      <c r="AA59" s="298"/>
    </row>
    <row r="60" spans="1:27" ht="32.25" customHeight="1">
      <c r="A60" s="110"/>
      <c r="B60" s="245" t="s">
        <v>60</v>
      </c>
      <c r="C60" s="304" t="s">
        <v>245</v>
      </c>
      <c r="D60" s="304"/>
      <c r="E60" s="304"/>
      <c r="F60" s="304"/>
      <c r="G60" s="304"/>
      <c r="H60" s="304"/>
      <c r="I60" s="304"/>
      <c r="J60" s="305"/>
      <c r="K60" s="305"/>
      <c r="L60" s="305"/>
      <c r="M60" s="305"/>
      <c r="N60" s="305"/>
      <c r="O60" s="305"/>
      <c r="P60" s="305"/>
      <c r="Q60" s="305"/>
      <c r="R60" s="305"/>
      <c r="S60" s="305"/>
      <c r="T60" s="305"/>
      <c r="U60" s="305"/>
      <c r="V60" s="305"/>
      <c r="W60" s="305"/>
      <c r="X60" s="305"/>
      <c r="Y60" s="305"/>
      <c r="Z60" s="305"/>
      <c r="AA60" s="306"/>
    </row>
    <row r="61" spans="1:27" ht="21.75" customHeight="1">
      <c r="A61" s="110"/>
      <c r="B61" s="247" t="s">
        <v>60</v>
      </c>
      <c r="C61" s="292" t="s">
        <v>174</v>
      </c>
      <c r="D61" s="292"/>
      <c r="E61" s="292"/>
      <c r="F61" s="292"/>
      <c r="G61" s="292"/>
      <c r="H61" s="292"/>
      <c r="I61" s="292"/>
      <c r="J61" s="294"/>
      <c r="K61" s="294"/>
      <c r="L61" s="294"/>
      <c r="M61" s="294"/>
      <c r="N61" s="294"/>
      <c r="O61" s="294"/>
      <c r="P61" s="294"/>
      <c r="Q61" s="294"/>
      <c r="R61" s="294"/>
      <c r="S61" s="294"/>
      <c r="T61" s="294"/>
      <c r="U61" s="294"/>
      <c r="V61" s="294"/>
      <c r="W61" s="294"/>
      <c r="X61" s="294"/>
      <c r="Y61" s="294"/>
      <c r="Z61" s="294"/>
      <c r="AA61" s="295"/>
    </row>
    <row r="62" spans="1:27" ht="30" customHeight="1">
      <c r="A62" s="110"/>
      <c r="B62" s="247" t="s">
        <v>60</v>
      </c>
      <c r="C62" s="292" t="s">
        <v>175</v>
      </c>
      <c r="D62" s="292"/>
      <c r="E62" s="292"/>
      <c r="F62" s="292"/>
      <c r="G62" s="292"/>
      <c r="H62" s="292"/>
      <c r="I62" s="292"/>
      <c r="J62" s="294"/>
      <c r="K62" s="294"/>
      <c r="L62" s="294"/>
      <c r="M62" s="294"/>
      <c r="N62" s="294"/>
      <c r="O62" s="294"/>
      <c r="P62" s="294"/>
      <c r="Q62" s="294"/>
      <c r="R62" s="294"/>
      <c r="S62" s="294"/>
      <c r="T62" s="294"/>
      <c r="U62" s="294"/>
      <c r="V62" s="294"/>
      <c r="W62" s="294"/>
      <c r="X62" s="294"/>
      <c r="Y62" s="294"/>
      <c r="Z62" s="294"/>
      <c r="AA62" s="295"/>
    </row>
    <row r="63" spans="1:27" ht="19.5" customHeight="1">
      <c r="A63" s="110"/>
      <c r="B63" s="247" t="s">
        <v>60</v>
      </c>
      <c r="C63" s="293" t="s">
        <v>176</v>
      </c>
      <c r="D63" s="293"/>
      <c r="E63" s="293"/>
      <c r="F63" s="293"/>
      <c r="G63" s="293"/>
      <c r="H63" s="293"/>
      <c r="I63" s="293"/>
      <c r="J63" s="294"/>
      <c r="K63" s="294"/>
      <c r="L63" s="294"/>
      <c r="M63" s="294"/>
      <c r="N63" s="294"/>
      <c r="O63" s="294"/>
      <c r="P63" s="294"/>
      <c r="Q63" s="294"/>
      <c r="R63" s="294"/>
      <c r="S63" s="294"/>
      <c r="T63" s="294"/>
      <c r="U63" s="294"/>
      <c r="V63" s="294"/>
      <c r="W63" s="294"/>
      <c r="X63" s="294"/>
      <c r="Y63" s="294"/>
      <c r="Z63" s="294"/>
      <c r="AA63" s="295"/>
    </row>
    <row r="64" spans="1:27" ht="19.5" customHeight="1" thickBot="1">
      <c r="A64" s="110"/>
      <c r="B64" s="247" t="s">
        <v>60</v>
      </c>
      <c r="C64" s="290" t="s">
        <v>121</v>
      </c>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1"/>
    </row>
    <row r="65" spans="1:27" ht="14.25" customHeight="1">
      <c r="A65" s="110"/>
      <c r="B65" s="248" t="s">
        <v>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election activeCell="I67" sqref="I67"/>
    </sheetView>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90</v>
      </c>
    </row>
    <row r="2" spans="2:29" ht="14.25" customHeight="1" thickBot="1">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2:29" ht="21.75" customHeight="1" thickBot="1">
      <c r="B3" s="479" t="s">
        <v>63</v>
      </c>
      <c r="C3" s="480"/>
      <c r="D3" s="480"/>
      <c r="E3" s="480"/>
      <c r="F3" s="480"/>
      <c r="G3" s="480"/>
      <c r="H3" s="480"/>
      <c r="I3" s="480"/>
      <c r="J3" s="480"/>
      <c r="K3" s="480"/>
      <c r="L3" s="480"/>
      <c r="M3" s="480"/>
      <c r="N3" s="480"/>
      <c r="O3" s="480"/>
      <c r="P3" s="480"/>
      <c r="Q3" s="480"/>
      <c r="R3" s="480"/>
      <c r="S3" s="480"/>
      <c r="T3" s="480"/>
      <c r="U3" s="480"/>
      <c r="V3" s="480"/>
      <c r="W3" s="480"/>
      <c r="X3" s="480"/>
      <c r="Y3" s="480"/>
      <c r="Z3" s="480"/>
      <c r="AA3" s="481"/>
    </row>
    <row r="4" spans="2:29" ht="45" customHeight="1" thickBot="1">
      <c r="B4" s="472" t="s">
        <v>59</v>
      </c>
      <c r="C4" s="473"/>
      <c r="D4" s="473"/>
      <c r="E4" s="473"/>
      <c r="F4" s="473"/>
      <c r="G4" s="474"/>
      <c r="H4" s="99" t="s">
        <v>62</v>
      </c>
      <c r="I4" s="476" t="s">
        <v>61</v>
      </c>
      <c r="J4" s="476"/>
      <c r="K4" s="476"/>
      <c r="L4" s="476"/>
      <c r="M4" s="476"/>
      <c r="N4" s="476"/>
      <c r="O4" s="476"/>
      <c r="P4" s="476"/>
      <c r="Q4" s="98" t="s">
        <v>60</v>
      </c>
      <c r="R4" s="480" t="s">
        <v>484</v>
      </c>
      <c r="S4" s="480"/>
      <c r="T4" s="480"/>
      <c r="U4" s="480"/>
      <c r="V4" s="480"/>
      <c r="W4" s="480"/>
      <c r="X4" s="480"/>
      <c r="Y4" s="480"/>
      <c r="Z4" s="480"/>
      <c r="AA4" s="481"/>
      <c r="AC4" s="108" t="str">
        <f>IF(H4=Q4,"「課税事業者」もしくは、「免税・簡易課税事業者」のどちらかを選んでください。","ＯＫ")</f>
        <v>ＯＫ</v>
      </c>
    </row>
    <row r="5" spans="2:29" ht="47.25" hidden="1" customHeight="1" thickBot="1">
      <c r="B5" s="472" t="s">
        <v>19</v>
      </c>
      <c r="C5" s="473"/>
      <c r="D5" s="473"/>
      <c r="E5" s="473"/>
      <c r="F5" s="473"/>
      <c r="G5" s="474"/>
      <c r="H5" s="472" t="s">
        <v>23</v>
      </c>
      <c r="I5" s="476"/>
      <c r="J5" s="476"/>
      <c r="K5" s="476"/>
      <c r="L5" s="476"/>
      <c r="M5" s="476"/>
      <c r="N5" s="476"/>
      <c r="O5" s="476"/>
      <c r="P5" s="476"/>
      <c r="Q5" s="476"/>
      <c r="R5" s="476"/>
      <c r="S5" s="476"/>
      <c r="T5" s="476"/>
      <c r="U5" s="476"/>
      <c r="V5" s="476"/>
      <c r="W5" s="476"/>
      <c r="X5" s="476"/>
      <c r="Y5" s="476"/>
      <c r="Z5" s="476"/>
      <c r="AA5" s="477"/>
    </row>
    <row r="6" spans="2:29" ht="90.75" hidden="1" customHeight="1" thickBot="1">
      <c r="B6" s="472" t="s">
        <v>20</v>
      </c>
      <c r="C6" s="473"/>
      <c r="D6" s="473"/>
      <c r="E6" s="473"/>
      <c r="F6" s="473"/>
      <c r="G6" s="474"/>
      <c r="H6" s="472" t="s">
        <v>21</v>
      </c>
      <c r="I6" s="476"/>
      <c r="J6" s="476"/>
      <c r="K6" s="476"/>
      <c r="L6" s="476"/>
      <c r="M6" s="476"/>
      <c r="N6" s="476"/>
      <c r="O6" s="476"/>
      <c r="P6" s="476"/>
      <c r="Q6" s="476"/>
      <c r="R6" s="476"/>
      <c r="S6" s="476"/>
      <c r="T6" s="476"/>
      <c r="U6" s="476"/>
      <c r="V6" s="476"/>
      <c r="W6" s="476"/>
      <c r="X6" s="476"/>
      <c r="Y6" s="476"/>
      <c r="Z6" s="476"/>
      <c r="AA6" s="477"/>
    </row>
    <row r="7" spans="2:29" ht="43.5" hidden="1" customHeight="1" thickBot="1">
      <c r="B7" s="472" t="s">
        <v>22</v>
      </c>
      <c r="C7" s="473"/>
      <c r="D7" s="473"/>
      <c r="E7" s="473"/>
      <c r="F7" s="473"/>
      <c r="G7" s="474"/>
      <c r="H7" s="472" t="s">
        <v>24</v>
      </c>
      <c r="I7" s="476"/>
      <c r="J7" s="476"/>
      <c r="K7" s="476"/>
      <c r="L7" s="476"/>
      <c r="M7" s="476"/>
      <c r="N7" s="476"/>
      <c r="O7" s="476"/>
      <c r="P7" s="476"/>
      <c r="Q7" s="476"/>
      <c r="R7" s="476"/>
      <c r="S7" s="476"/>
      <c r="T7" s="476"/>
      <c r="U7" s="476"/>
      <c r="V7" s="476"/>
      <c r="W7" s="476"/>
      <c r="X7" s="476"/>
      <c r="Y7" s="476"/>
      <c r="Z7" s="476"/>
      <c r="AA7" s="477"/>
    </row>
    <row r="8" spans="2:29" ht="50.25" hidden="1" customHeight="1" thickBot="1">
      <c r="B8" s="472" t="s">
        <v>25</v>
      </c>
      <c r="C8" s="473"/>
      <c r="D8" s="473"/>
      <c r="E8" s="473"/>
      <c r="F8" s="473"/>
      <c r="G8" s="474"/>
      <c r="H8" s="472" t="s">
        <v>26</v>
      </c>
      <c r="I8" s="473"/>
      <c r="J8" s="473"/>
      <c r="K8" s="473"/>
      <c r="L8" s="473"/>
      <c r="M8" s="473"/>
      <c r="N8" s="473"/>
      <c r="O8" s="473"/>
      <c r="P8" s="473"/>
      <c r="Q8" s="473"/>
      <c r="R8" s="473"/>
      <c r="S8" s="473"/>
      <c r="T8" s="473"/>
      <c r="U8" s="473"/>
      <c r="V8" s="473"/>
      <c r="W8" s="473"/>
      <c r="X8" s="473"/>
      <c r="Y8" s="473"/>
      <c r="Z8" s="473"/>
      <c r="AA8" s="474"/>
    </row>
    <row r="9" spans="2:29" ht="33" hidden="1" customHeight="1" thickBot="1">
      <c r="B9" s="472" t="s">
        <v>10</v>
      </c>
      <c r="C9" s="473"/>
      <c r="D9" s="473"/>
      <c r="E9" s="473"/>
      <c r="F9" s="473"/>
      <c r="G9" s="474"/>
      <c r="H9" s="475" t="s">
        <v>11</v>
      </c>
      <c r="I9" s="476"/>
      <c r="J9" s="476"/>
      <c r="K9" s="476"/>
      <c r="L9" s="476"/>
      <c r="M9" s="476"/>
      <c r="N9" s="476"/>
      <c r="O9" s="476"/>
      <c r="P9" s="476"/>
      <c r="Q9" s="476"/>
      <c r="R9" s="476"/>
      <c r="S9" s="476"/>
      <c r="T9" s="476"/>
      <c r="U9" s="476"/>
      <c r="V9" s="476"/>
      <c r="W9" s="476"/>
      <c r="X9" s="476"/>
      <c r="Y9" s="476"/>
      <c r="Z9" s="476"/>
      <c r="AA9" s="477"/>
    </row>
    <row r="10" spans="2:29" ht="32.25" hidden="1" customHeight="1">
      <c r="B10" s="368" t="s">
        <v>56</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70"/>
      <c r="AB10" s="97"/>
    </row>
    <row r="11" spans="2:29" ht="23.25" hidden="1" customHeight="1">
      <c r="B11" s="470" t="s">
        <v>57</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471"/>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186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47" t="s">
        <v>7</v>
      </c>
      <c r="C16" s="448"/>
      <c r="D16" s="448"/>
      <c r="E16" s="448"/>
      <c r="F16" s="449" t="s">
        <v>80</v>
      </c>
      <c r="G16" s="450"/>
      <c r="H16" s="450"/>
      <c r="I16" s="450"/>
      <c r="J16" s="450"/>
      <c r="K16" s="450"/>
      <c r="L16" s="450"/>
      <c r="M16" s="451"/>
      <c r="N16" s="452" t="s">
        <v>81</v>
      </c>
      <c r="O16" s="450"/>
      <c r="P16" s="450"/>
      <c r="Q16" s="450"/>
      <c r="R16" s="450"/>
      <c r="S16" s="450"/>
      <c r="T16" s="450"/>
      <c r="U16" s="451"/>
      <c r="V16" s="452" t="str">
        <f>IF(H4="□","経費（円）","経費（円）（税抜）")</f>
        <v>経費（円）（税抜）</v>
      </c>
      <c r="W16" s="453"/>
      <c r="X16" s="453"/>
      <c r="Y16" s="453"/>
      <c r="Z16" s="453"/>
      <c r="AA16" s="454"/>
    </row>
    <row r="17" spans="1:29" ht="27.75" customHeight="1">
      <c r="A17" s="111"/>
      <c r="B17" s="467" t="s">
        <v>252</v>
      </c>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9"/>
      <c r="AC17" s="113"/>
    </row>
    <row r="18" spans="1:29" ht="37.5" customHeight="1">
      <c r="B18" s="398" t="s">
        <v>549</v>
      </c>
      <c r="C18" s="399"/>
      <c r="D18" s="399"/>
      <c r="E18" s="399"/>
      <c r="F18" s="461" t="s">
        <v>485</v>
      </c>
      <c r="G18" s="462"/>
      <c r="H18" s="462"/>
      <c r="I18" s="462"/>
      <c r="J18" s="462"/>
      <c r="K18" s="462"/>
      <c r="L18" s="462"/>
      <c r="M18" s="463"/>
      <c r="N18" s="461" t="s">
        <v>486</v>
      </c>
      <c r="O18" s="462"/>
      <c r="P18" s="462"/>
      <c r="Q18" s="462"/>
      <c r="R18" s="462"/>
      <c r="S18" s="462"/>
      <c r="T18" s="462"/>
      <c r="U18" s="463"/>
      <c r="V18" s="403">
        <v>1500000</v>
      </c>
      <c r="W18" s="404"/>
      <c r="X18" s="404"/>
      <c r="Y18" s="404"/>
      <c r="Z18" s="404"/>
      <c r="AA18" s="405"/>
    </row>
    <row r="19" spans="1:29" ht="37.5" customHeight="1">
      <c r="B19" s="398"/>
      <c r="C19" s="399"/>
      <c r="D19" s="399"/>
      <c r="E19" s="399"/>
      <c r="F19" s="461"/>
      <c r="G19" s="462"/>
      <c r="H19" s="462"/>
      <c r="I19" s="462"/>
      <c r="J19" s="462"/>
      <c r="K19" s="462"/>
      <c r="L19" s="462"/>
      <c r="M19" s="463"/>
      <c r="N19" s="461"/>
      <c r="O19" s="462"/>
      <c r="P19" s="462"/>
      <c r="Q19" s="462"/>
      <c r="R19" s="462"/>
      <c r="S19" s="462"/>
      <c r="T19" s="462"/>
      <c r="U19" s="463"/>
      <c r="V19" s="403"/>
      <c r="W19" s="404"/>
      <c r="X19" s="404"/>
      <c r="Y19" s="404"/>
      <c r="Z19" s="404"/>
      <c r="AA19" s="405"/>
    </row>
    <row r="20" spans="1:29" ht="37.5" customHeight="1">
      <c r="B20" s="398"/>
      <c r="C20" s="399"/>
      <c r="D20" s="399"/>
      <c r="E20" s="399"/>
      <c r="F20" s="461"/>
      <c r="G20" s="462"/>
      <c r="H20" s="462"/>
      <c r="I20" s="462"/>
      <c r="J20" s="462"/>
      <c r="K20" s="462"/>
      <c r="L20" s="462"/>
      <c r="M20" s="463"/>
      <c r="N20" s="461"/>
      <c r="O20" s="462"/>
      <c r="P20" s="462"/>
      <c r="Q20" s="462"/>
      <c r="R20" s="462"/>
      <c r="S20" s="462"/>
      <c r="T20" s="462"/>
      <c r="U20" s="463"/>
      <c r="V20" s="403"/>
      <c r="W20" s="404"/>
      <c r="X20" s="404"/>
      <c r="Y20" s="404"/>
      <c r="Z20" s="404"/>
      <c r="AA20" s="405"/>
    </row>
    <row r="21" spans="1:29" ht="37.5" hidden="1" customHeight="1">
      <c r="B21" s="398"/>
      <c r="C21" s="399"/>
      <c r="D21" s="399"/>
      <c r="E21" s="399"/>
      <c r="F21" s="400"/>
      <c r="G21" s="401"/>
      <c r="H21" s="401"/>
      <c r="I21" s="401"/>
      <c r="J21" s="401"/>
      <c r="K21" s="401"/>
      <c r="L21" s="401"/>
      <c r="M21" s="402"/>
      <c r="N21" s="400"/>
      <c r="O21" s="401"/>
      <c r="P21" s="401"/>
      <c r="Q21" s="401"/>
      <c r="R21" s="401"/>
      <c r="S21" s="401"/>
      <c r="T21" s="401"/>
      <c r="U21" s="402"/>
      <c r="V21" s="403"/>
      <c r="W21" s="404"/>
      <c r="X21" s="404"/>
      <c r="Y21" s="404"/>
      <c r="Z21" s="404"/>
      <c r="AA21" s="405"/>
    </row>
    <row r="22" spans="1:29" ht="37.5" hidden="1" customHeight="1">
      <c r="B22" s="398"/>
      <c r="C22" s="399"/>
      <c r="D22" s="399"/>
      <c r="E22" s="399"/>
      <c r="F22" s="400"/>
      <c r="G22" s="401"/>
      <c r="H22" s="401"/>
      <c r="I22" s="401"/>
      <c r="J22" s="401"/>
      <c r="K22" s="401"/>
      <c r="L22" s="401"/>
      <c r="M22" s="402"/>
      <c r="N22" s="400"/>
      <c r="O22" s="401"/>
      <c r="P22" s="401"/>
      <c r="Q22" s="401"/>
      <c r="R22" s="401"/>
      <c r="S22" s="401"/>
      <c r="T22" s="401"/>
      <c r="U22" s="402"/>
      <c r="V22" s="403"/>
      <c r="W22" s="404"/>
      <c r="X22" s="404"/>
      <c r="Y22" s="404"/>
      <c r="Z22" s="404"/>
      <c r="AA22" s="405"/>
    </row>
    <row r="23" spans="1:29" ht="37.5" hidden="1" customHeight="1">
      <c r="B23" s="398"/>
      <c r="C23" s="399"/>
      <c r="D23" s="399"/>
      <c r="E23" s="399"/>
      <c r="F23" s="400"/>
      <c r="G23" s="401"/>
      <c r="H23" s="401"/>
      <c r="I23" s="401"/>
      <c r="J23" s="401"/>
      <c r="K23" s="401"/>
      <c r="L23" s="401"/>
      <c r="M23" s="402"/>
      <c r="N23" s="400"/>
      <c r="O23" s="401"/>
      <c r="P23" s="401"/>
      <c r="Q23" s="401"/>
      <c r="R23" s="401"/>
      <c r="S23" s="401"/>
      <c r="T23" s="401"/>
      <c r="U23" s="402"/>
      <c r="V23" s="403"/>
      <c r="W23" s="404"/>
      <c r="X23" s="404"/>
      <c r="Y23" s="404"/>
      <c r="Z23" s="404"/>
      <c r="AA23" s="405"/>
    </row>
    <row r="24" spans="1:29" ht="37.5" hidden="1" customHeight="1">
      <c r="B24" s="398"/>
      <c r="C24" s="399"/>
      <c r="D24" s="399"/>
      <c r="E24" s="399"/>
      <c r="F24" s="400"/>
      <c r="G24" s="401"/>
      <c r="H24" s="401"/>
      <c r="I24" s="401"/>
      <c r="J24" s="401"/>
      <c r="K24" s="401"/>
      <c r="L24" s="401"/>
      <c r="M24" s="402"/>
      <c r="N24" s="400"/>
      <c r="O24" s="401"/>
      <c r="P24" s="401"/>
      <c r="Q24" s="401"/>
      <c r="R24" s="401"/>
      <c r="S24" s="401"/>
      <c r="T24" s="401"/>
      <c r="U24" s="402"/>
      <c r="V24" s="403"/>
      <c r="W24" s="404"/>
      <c r="X24" s="404"/>
      <c r="Y24" s="404"/>
      <c r="Z24" s="404"/>
      <c r="AA24" s="405"/>
    </row>
    <row r="25" spans="1:29" ht="37.5" customHeight="1">
      <c r="B25" s="460" t="s">
        <v>183</v>
      </c>
      <c r="C25" s="434"/>
      <c r="D25" s="434"/>
      <c r="E25" s="434"/>
      <c r="F25" s="434"/>
      <c r="G25" s="434"/>
      <c r="H25" s="434"/>
      <c r="I25" s="434"/>
      <c r="J25" s="434"/>
      <c r="K25" s="434"/>
      <c r="L25" s="434"/>
      <c r="M25" s="434"/>
      <c r="N25" s="434"/>
      <c r="O25" s="434"/>
      <c r="P25" s="434"/>
      <c r="Q25" s="434"/>
      <c r="R25" s="434"/>
      <c r="S25" s="434"/>
      <c r="T25" s="434"/>
      <c r="U25" s="434"/>
      <c r="V25" s="403">
        <f>SUM(V18:AA24)</f>
        <v>1500000</v>
      </c>
      <c r="W25" s="404"/>
      <c r="X25" s="404"/>
      <c r="Y25" s="404"/>
      <c r="Z25" s="404"/>
      <c r="AA25" s="405"/>
    </row>
    <row r="26" spans="1:29" ht="37.5" customHeight="1">
      <c r="B26" s="464" t="s">
        <v>261</v>
      </c>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6"/>
    </row>
    <row r="27" spans="1:29" ht="37.5" customHeight="1">
      <c r="B27" s="398"/>
      <c r="C27" s="399"/>
      <c r="D27" s="399"/>
      <c r="E27" s="399"/>
      <c r="F27" s="376"/>
      <c r="G27" s="455"/>
      <c r="H27" s="455"/>
      <c r="I27" s="455"/>
      <c r="J27" s="455"/>
      <c r="K27" s="455"/>
      <c r="L27" s="455"/>
      <c r="M27" s="456"/>
      <c r="N27" s="376"/>
      <c r="O27" s="455"/>
      <c r="P27" s="455"/>
      <c r="Q27" s="455"/>
      <c r="R27" s="455"/>
      <c r="S27" s="455"/>
      <c r="T27" s="455"/>
      <c r="U27" s="456"/>
      <c r="V27" s="436">
        <v>110000</v>
      </c>
      <c r="W27" s="437"/>
      <c r="X27" s="437"/>
      <c r="Y27" s="437"/>
      <c r="Z27" s="437"/>
      <c r="AA27" s="438"/>
    </row>
    <row r="28" spans="1:29" ht="37.5" customHeight="1">
      <c r="B28" s="398"/>
      <c r="C28" s="399"/>
      <c r="D28" s="399"/>
      <c r="E28" s="399"/>
      <c r="F28" s="376"/>
      <c r="G28" s="455"/>
      <c r="H28" s="455"/>
      <c r="I28" s="455"/>
      <c r="J28" s="455"/>
      <c r="K28" s="455"/>
      <c r="L28" s="455"/>
      <c r="M28" s="456"/>
      <c r="N28" s="376"/>
      <c r="O28" s="455"/>
      <c r="P28" s="455"/>
      <c r="Q28" s="455"/>
      <c r="R28" s="455"/>
      <c r="S28" s="455"/>
      <c r="T28" s="455"/>
      <c r="U28" s="456"/>
      <c r="V28" s="436"/>
      <c r="W28" s="437"/>
      <c r="X28" s="437"/>
      <c r="Y28" s="437"/>
      <c r="Z28" s="437"/>
      <c r="AA28" s="438"/>
    </row>
    <row r="29" spans="1:29" ht="37.5" customHeight="1">
      <c r="B29" s="398"/>
      <c r="C29" s="399"/>
      <c r="D29" s="399"/>
      <c r="E29" s="399"/>
      <c r="F29" s="376"/>
      <c r="G29" s="455"/>
      <c r="H29" s="455"/>
      <c r="I29" s="455"/>
      <c r="J29" s="455"/>
      <c r="K29" s="455"/>
      <c r="L29" s="455"/>
      <c r="M29" s="456"/>
      <c r="N29" s="376"/>
      <c r="O29" s="455"/>
      <c r="P29" s="455"/>
      <c r="Q29" s="455"/>
      <c r="R29" s="455"/>
      <c r="S29" s="455"/>
      <c r="T29" s="455"/>
      <c r="U29" s="456"/>
      <c r="V29" s="436"/>
      <c r="W29" s="437"/>
      <c r="X29" s="437"/>
      <c r="Y29" s="437"/>
      <c r="Z29" s="437"/>
      <c r="AA29" s="438"/>
    </row>
    <row r="30" spans="1:29" ht="37.5" customHeight="1">
      <c r="B30" s="398"/>
      <c r="C30" s="399"/>
      <c r="D30" s="399"/>
      <c r="E30" s="399"/>
      <c r="F30" s="376"/>
      <c r="G30" s="455"/>
      <c r="H30" s="455"/>
      <c r="I30" s="455"/>
      <c r="J30" s="455"/>
      <c r="K30" s="455"/>
      <c r="L30" s="455"/>
      <c r="M30" s="456"/>
      <c r="N30" s="376"/>
      <c r="O30" s="455"/>
      <c r="P30" s="455"/>
      <c r="Q30" s="455"/>
      <c r="R30" s="455"/>
      <c r="S30" s="455"/>
      <c r="T30" s="455"/>
      <c r="U30" s="456"/>
      <c r="V30" s="436"/>
      <c r="W30" s="437"/>
      <c r="X30" s="437"/>
      <c r="Y30" s="437"/>
      <c r="Z30" s="437"/>
      <c r="AA30" s="438"/>
    </row>
    <row r="31" spans="1:29" ht="37.5" hidden="1" customHeight="1">
      <c r="B31" s="398"/>
      <c r="C31" s="399"/>
      <c r="D31" s="399"/>
      <c r="E31" s="399"/>
      <c r="F31" s="376"/>
      <c r="G31" s="455"/>
      <c r="H31" s="455"/>
      <c r="I31" s="455"/>
      <c r="J31" s="455"/>
      <c r="K31" s="455"/>
      <c r="L31" s="455"/>
      <c r="M31" s="456"/>
      <c r="N31" s="376"/>
      <c r="O31" s="455"/>
      <c r="P31" s="455"/>
      <c r="Q31" s="455"/>
      <c r="R31" s="455"/>
      <c r="S31" s="455"/>
      <c r="T31" s="455"/>
      <c r="U31" s="456"/>
      <c r="V31" s="436"/>
      <c r="W31" s="437"/>
      <c r="X31" s="437"/>
      <c r="Y31" s="437"/>
      <c r="Z31" s="437"/>
      <c r="AA31" s="438"/>
    </row>
    <row r="32" spans="1:29" ht="37.5" hidden="1" customHeight="1">
      <c r="B32" s="398"/>
      <c r="C32" s="399"/>
      <c r="D32" s="399"/>
      <c r="E32" s="399"/>
      <c r="F32" s="376"/>
      <c r="G32" s="455"/>
      <c r="H32" s="455"/>
      <c r="I32" s="455"/>
      <c r="J32" s="455"/>
      <c r="K32" s="455"/>
      <c r="L32" s="455"/>
      <c r="M32" s="456"/>
      <c r="N32" s="376"/>
      <c r="O32" s="455"/>
      <c r="P32" s="455"/>
      <c r="Q32" s="455"/>
      <c r="R32" s="455"/>
      <c r="S32" s="455"/>
      <c r="T32" s="455"/>
      <c r="U32" s="456"/>
      <c r="V32" s="436"/>
      <c r="W32" s="437"/>
      <c r="X32" s="437"/>
      <c r="Y32" s="437"/>
      <c r="Z32" s="437"/>
      <c r="AA32" s="438"/>
    </row>
    <row r="33" spans="2:30" ht="37.5" hidden="1" customHeight="1">
      <c r="B33" s="398"/>
      <c r="C33" s="399"/>
      <c r="D33" s="399"/>
      <c r="E33" s="399"/>
      <c r="F33" s="376"/>
      <c r="G33" s="455"/>
      <c r="H33" s="455"/>
      <c r="I33" s="455"/>
      <c r="J33" s="455"/>
      <c r="K33" s="455"/>
      <c r="L33" s="455"/>
      <c r="M33" s="456"/>
      <c r="N33" s="376"/>
      <c r="O33" s="455"/>
      <c r="P33" s="455"/>
      <c r="Q33" s="455"/>
      <c r="R33" s="455"/>
      <c r="S33" s="455"/>
      <c r="T33" s="455"/>
      <c r="U33" s="456"/>
      <c r="V33" s="436"/>
      <c r="W33" s="437"/>
      <c r="X33" s="437"/>
      <c r="Y33" s="437"/>
      <c r="Z33" s="437"/>
      <c r="AA33" s="438"/>
    </row>
    <row r="34" spans="2:30" ht="37.5" customHeight="1" thickBot="1">
      <c r="B34" s="457" t="s">
        <v>184</v>
      </c>
      <c r="C34" s="458"/>
      <c r="D34" s="458"/>
      <c r="E34" s="458"/>
      <c r="F34" s="458"/>
      <c r="G34" s="458"/>
      <c r="H34" s="458"/>
      <c r="I34" s="458"/>
      <c r="J34" s="458"/>
      <c r="K34" s="458"/>
      <c r="L34" s="458"/>
      <c r="M34" s="458"/>
      <c r="N34" s="458"/>
      <c r="O34" s="458"/>
      <c r="P34" s="458"/>
      <c r="Q34" s="458"/>
      <c r="R34" s="458"/>
      <c r="S34" s="458"/>
      <c r="T34" s="458"/>
      <c r="U34" s="459"/>
      <c r="V34" s="444">
        <f>SUM(V27:AA33)</f>
        <v>110000</v>
      </c>
      <c r="W34" s="445"/>
      <c r="X34" s="445"/>
      <c r="Y34" s="445"/>
      <c r="Z34" s="445"/>
      <c r="AA34" s="446"/>
    </row>
    <row r="35" spans="2:30" ht="43.5" customHeight="1" thickTop="1" thickBot="1">
      <c r="B35" s="412" t="str">
        <f>IF(H4="□","（１）＋（２）経費合計","（１）＋（２）経費合計（税抜）")</f>
        <v>（１）＋（２）経費合計（税抜）</v>
      </c>
      <c r="C35" s="413"/>
      <c r="D35" s="413"/>
      <c r="E35" s="413"/>
      <c r="F35" s="413"/>
      <c r="G35" s="413"/>
      <c r="H35" s="413"/>
      <c r="I35" s="413"/>
      <c r="J35" s="413"/>
      <c r="K35" s="413"/>
      <c r="L35" s="413"/>
      <c r="M35" s="413"/>
      <c r="N35" s="413"/>
      <c r="O35" s="413"/>
      <c r="P35" s="413"/>
      <c r="Q35" s="413"/>
      <c r="R35" s="413"/>
      <c r="S35" s="413"/>
      <c r="T35" s="413"/>
      <c r="U35" s="413"/>
      <c r="V35" s="422">
        <f>SUM(V34,V25)</f>
        <v>1610000</v>
      </c>
      <c r="W35" s="423"/>
      <c r="X35" s="423"/>
      <c r="Y35" s="423"/>
      <c r="Z35" s="423"/>
      <c r="AA35" s="424"/>
    </row>
    <row r="36" spans="2:30" ht="43.5" customHeight="1" thickTop="1" thickBot="1">
      <c r="B36" s="412" t="str">
        <f>IF(H4="□","（１）＋（２）補助対象経費合計","（１）＋（２）補助対象経費合計（税抜）")</f>
        <v>（１）＋（２）補助対象経費合計（税抜）</v>
      </c>
      <c r="C36" s="413"/>
      <c r="D36" s="413"/>
      <c r="E36" s="413"/>
      <c r="F36" s="413"/>
      <c r="G36" s="413"/>
      <c r="H36" s="413"/>
      <c r="I36" s="413"/>
      <c r="J36" s="413"/>
      <c r="K36" s="413"/>
      <c r="L36" s="413"/>
      <c r="M36" s="413"/>
      <c r="N36" s="413"/>
      <c r="O36" s="413"/>
      <c r="P36" s="413"/>
      <c r="Q36" s="413"/>
      <c r="R36" s="413"/>
      <c r="S36" s="413"/>
      <c r="T36" s="413"/>
      <c r="U36" s="413"/>
      <c r="V36" s="422">
        <f>IF(V35&gt;=1000000*4/3,ROUNDUP(1000000*4/3,0),V35)</f>
        <v>1333334</v>
      </c>
      <c r="W36" s="423"/>
      <c r="X36" s="423"/>
      <c r="Y36" s="423"/>
      <c r="Z36" s="423"/>
      <c r="AA36" s="424"/>
    </row>
    <row r="37" spans="2:30" ht="43.5" customHeight="1" thickBot="1">
      <c r="B37" s="425" t="s">
        <v>93</v>
      </c>
      <c r="C37" s="426"/>
      <c r="D37" s="426"/>
      <c r="E37" s="426"/>
      <c r="F37" s="426"/>
      <c r="G37" s="426"/>
      <c r="H37" s="426"/>
      <c r="I37" s="426"/>
      <c r="J37" s="426"/>
      <c r="K37" s="426"/>
      <c r="L37" s="426"/>
      <c r="M37" s="426"/>
      <c r="N37" s="426"/>
      <c r="O37" s="426"/>
      <c r="P37" s="426"/>
      <c r="Q37" s="426"/>
      <c r="R37" s="426"/>
      <c r="S37" s="426"/>
      <c r="T37" s="426"/>
      <c r="U37" s="426"/>
      <c r="V37" s="428">
        <f>IF(AB37&gt;=AC37,IF(INT(V36*3/4)&gt;1000000,1000000,INT(V36*3/4)),"対象外")</f>
        <v>1000000</v>
      </c>
      <c r="W37" s="429"/>
      <c r="X37" s="429"/>
      <c r="Y37" s="429"/>
      <c r="Z37" s="429"/>
      <c r="AA37" s="430"/>
      <c r="AB37" s="107">
        <f>V25/V36</f>
        <v>1.1249994375002812</v>
      </c>
      <c r="AC37" s="110">
        <f>1/6</f>
        <v>0.16666666666666666</v>
      </c>
      <c r="AD37" s="110" t="s">
        <v>260</v>
      </c>
    </row>
    <row r="38" spans="2:30">
      <c r="B38" s="110" t="s">
        <v>91</v>
      </c>
    </row>
    <row r="41" spans="2:30" ht="15" thickBot="1">
      <c r="B41" s="110" t="s">
        <v>167</v>
      </c>
    </row>
    <row r="42" spans="2:30" ht="42.75" customHeight="1" thickBot="1">
      <c r="B42" s="447" t="s">
        <v>7</v>
      </c>
      <c r="C42" s="448"/>
      <c r="D42" s="448"/>
      <c r="E42" s="448"/>
      <c r="F42" s="449" t="s">
        <v>80</v>
      </c>
      <c r="G42" s="450"/>
      <c r="H42" s="450"/>
      <c r="I42" s="450"/>
      <c r="J42" s="450"/>
      <c r="K42" s="450"/>
      <c r="L42" s="450"/>
      <c r="M42" s="451"/>
      <c r="N42" s="452" t="s">
        <v>81</v>
      </c>
      <c r="O42" s="450"/>
      <c r="P42" s="450"/>
      <c r="Q42" s="450"/>
      <c r="R42" s="450"/>
      <c r="S42" s="450"/>
      <c r="T42" s="450"/>
      <c r="U42" s="451"/>
      <c r="V42" s="452" t="str">
        <f>IF(H4="□","経費（円）","経費（円）（税抜）")</f>
        <v>経費（円）（税抜）</v>
      </c>
      <c r="W42" s="453"/>
      <c r="X42" s="453"/>
      <c r="Y42" s="453"/>
      <c r="Z42" s="453"/>
      <c r="AA42" s="454"/>
    </row>
    <row r="43" spans="2:30" ht="37.5" customHeight="1">
      <c r="B43" s="398"/>
      <c r="C43" s="399"/>
      <c r="D43" s="399"/>
      <c r="E43" s="399"/>
      <c r="F43" s="400"/>
      <c r="G43" s="401"/>
      <c r="H43" s="401"/>
      <c r="I43" s="401"/>
      <c r="J43" s="401"/>
      <c r="K43" s="401"/>
      <c r="L43" s="401"/>
      <c r="M43" s="402"/>
      <c r="N43" s="400"/>
      <c r="O43" s="401"/>
      <c r="P43" s="401"/>
      <c r="Q43" s="401"/>
      <c r="R43" s="401"/>
      <c r="S43" s="401"/>
      <c r="T43" s="401"/>
      <c r="U43" s="402"/>
      <c r="V43" s="403">
        <v>100000</v>
      </c>
      <c r="W43" s="404"/>
      <c r="X43" s="404"/>
      <c r="Y43" s="404"/>
      <c r="Z43" s="404"/>
      <c r="AA43" s="405"/>
    </row>
    <row r="44" spans="2:30" ht="37.5" customHeight="1">
      <c r="B44" s="398"/>
      <c r="C44" s="399"/>
      <c r="D44" s="399"/>
      <c r="E44" s="399"/>
      <c r="F44" s="400"/>
      <c r="G44" s="401"/>
      <c r="H44" s="401"/>
      <c r="I44" s="401"/>
      <c r="J44" s="401"/>
      <c r="K44" s="401"/>
      <c r="L44" s="401"/>
      <c r="M44" s="402"/>
      <c r="N44" s="400"/>
      <c r="O44" s="401"/>
      <c r="P44" s="401"/>
      <c r="Q44" s="401"/>
      <c r="R44" s="401"/>
      <c r="S44" s="401"/>
      <c r="T44" s="401"/>
      <c r="U44" s="402"/>
      <c r="V44" s="403">
        <v>500000</v>
      </c>
      <c r="W44" s="404"/>
      <c r="X44" s="404"/>
      <c r="Y44" s="404"/>
      <c r="Z44" s="404"/>
      <c r="AA44" s="405"/>
    </row>
    <row r="45" spans="2:30" ht="37.5" customHeight="1">
      <c r="B45" s="398"/>
      <c r="C45" s="399"/>
      <c r="D45" s="399"/>
      <c r="E45" s="399"/>
      <c r="F45" s="400"/>
      <c r="G45" s="401"/>
      <c r="H45" s="401"/>
      <c r="I45" s="401"/>
      <c r="J45" s="401"/>
      <c r="K45" s="401"/>
      <c r="L45" s="401"/>
      <c r="M45" s="402"/>
      <c r="N45" s="400"/>
      <c r="O45" s="401"/>
      <c r="P45" s="401"/>
      <c r="Q45" s="401"/>
      <c r="R45" s="401"/>
      <c r="S45" s="401"/>
      <c r="T45" s="401"/>
      <c r="U45" s="402"/>
      <c r="V45" s="403"/>
      <c r="W45" s="404"/>
      <c r="X45" s="404"/>
      <c r="Y45" s="404"/>
      <c r="Z45" s="404"/>
      <c r="AA45" s="405"/>
    </row>
    <row r="46" spans="2:30" ht="37.5" customHeight="1">
      <c r="B46" s="398"/>
      <c r="C46" s="399"/>
      <c r="D46" s="399"/>
      <c r="E46" s="399"/>
      <c r="F46" s="282"/>
      <c r="G46" s="434"/>
      <c r="H46" s="434"/>
      <c r="I46" s="434"/>
      <c r="J46" s="434"/>
      <c r="K46" s="434"/>
      <c r="L46" s="434"/>
      <c r="M46" s="435"/>
      <c r="N46" s="282"/>
      <c r="O46" s="434"/>
      <c r="P46" s="434"/>
      <c r="Q46" s="434"/>
      <c r="R46" s="434"/>
      <c r="S46" s="434"/>
      <c r="T46" s="434"/>
      <c r="U46" s="435"/>
      <c r="V46" s="436"/>
      <c r="W46" s="437"/>
      <c r="X46" s="437"/>
      <c r="Y46" s="437"/>
      <c r="Z46" s="437"/>
      <c r="AA46" s="438"/>
    </row>
    <row r="47" spans="2:30" ht="37.5" customHeight="1">
      <c r="B47" s="398"/>
      <c r="C47" s="399"/>
      <c r="D47" s="399"/>
      <c r="E47" s="399"/>
      <c r="F47" s="282"/>
      <c r="G47" s="434"/>
      <c r="H47" s="434"/>
      <c r="I47" s="434"/>
      <c r="J47" s="434"/>
      <c r="K47" s="434"/>
      <c r="L47" s="434"/>
      <c r="M47" s="435"/>
      <c r="N47" s="282"/>
      <c r="O47" s="434"/>
      <c r="P47" s="434"/>
      <c r="Q47" s="434"/>
      <c r="R47" s="434"/>
      <c r="S47" s="434"/>
      <c r="T47" s="434"/>
      <c r="U47" s="435"/>
      <c r="V47" s="436"/>
      <c r="W47" s="437"/>
      <c r="X47" s="437"/>
      <c r="Y47" s="437"/>
      <c r="Z47" s="437"/>
      <c r="AA47" s="438"/>
    </row>
    <row r="48" spans="2:30" ht="37.5" customHeight="1" thickBot="1">
      <c r="B48" s="439" t="s">
        <v>58</v>
      </c>
      <c r="C48" s="440"/>
      <c r="D48" s="440"/>
      <c r="E48" s="440"/>
      <c r="F48" s="441"/>
      <c r="G48" s="442"/>
      <c r="H48" s="442"/>
      <c r="I48" s="442"/>
      <c r="J48" s="442"/>
      <c r="K48" s="442"/>
      <c r="L48" s="442"/>
      <c r="M48" s="443"/>
      <c r="N48" s="441"/>
      <c r="O48" s="442"/>
      <c r="P48" s="442"/>
      <c r="Q48" s="442"/>
      <c r="R48" s="442"/>
      <c r="S48" s="442"/>
      <c r="T48" s="442"/>
      <c r="U48" s="443"/>
      <c r="V48" s="444">
        <f>SUM(V43:AA47)</f>
        <v>600000</v>
      </c>
      <c r="W48" s="445"/>
      <c r="X48" s="445"/>
      <c r="Y48" s="445"/>
      <c r="Z48" s="445"/>
      <c r="AA48" s="446"/>
    </row>
    <row r="49" spans="2:28" ht="43.5" customHeight="1" thickTop="1" thickBot="1">
      <c r="B49" s="412" t="str">
        <f>IF(H4="□","補助対象経費合計","補助対象経費合計（税抜）")</f>
        <v>補助対象経費合計（税抜）</v>
      </c>
      <c r="C49" s="413"/>
      <c r="D49" s="413"/>
      <c r="E49" s="413"/>
      <c r="F49" s="413"/>
      <c r="G49" s="413"/>
      <c r="H49" s="413"/>
      <c r="I49" s="413"/>
      <c r="J49" s="413"/>
      <c r="K49" s="413"/>
      <c r="L49" s="413"/>
      <c r="M49" s="413"/>
      <c r="N49" s="413"/>
      <c r="O49" s="413"/>
      <c r="P49" s="413"/>
      <c r="Q49" s="413"/>
      <c r="R49" s="413"/>
      <c r="S49" s="413"/>
      <c r="T49" s="413"/>
      <c r="U49" s="413"/>
      <c r="V49" s="422">
        <f>IF(AB49&gt;=V37,V37,AB49)</f>
        <v>500000</v>
      </c>
      <c r="W49" s="423"/>
      <c r="X49" s="423"/>
      <c r="Y49" s="423"/>
      <c r="Z49" s="423"/>
      <c r="AA49" s="424"/>
      <c r="AB49" s="110">
        <f>IF(V48&gt;=500000,500000,V48)</f>
        <v>500000</v>
      </c>
    </row>
    <row r="50" spans="2:28" ht="43.5" customHeight="1" thickBot="1">
      <c r="B50" s="425" t="s">
        <v>244</v>
      </c>
      <c r="C50" s="426"/>
      <c r="D50" s="426"/>
      <c r="E50" s="426"/>
      <c r="F50" s="426"/>
      <c r="G50" s="426"/>
      <c r="H50" s="426"/>
      <c r="I50" s="426"/>
      <c r="J50" s="426"/>
      <c r="K50" s="426"/>
      <c r="L50" s="426"/>
      <c r="M50" s="426"/>
      <c r="N50" s="426"/>
      <c r="O50" s="426"/>
      <c r="P50" s="426"/>
      <c r="Q50" s="426"/>
      <c r="R50" s="426"/>
      <c r="S50" s="426"/>
      <c r="T50" s="426"/>
      <c r="U50" s="427"/>
      <c r="V50" s="428">
        <f>IF(V49&gt;500000,500000,V49)</f>
        <v>500000</v>
      </c>
      <c r="W50" s="429"/>
      <c r="X50" s="429"/>
      <c r="Y50" s="429"/>
      <c r="Z50" s="429"/>
      <c r="AA50" s="430"/>
    </row>
    <row r="51" spans="2:28" ht="15" thickBot="1"/>
    <row r="52" spans="2:28" ht="43.5" customHeight="1" thickTop="1" thickBot="1">
      <c r="B52" s="412" t="str">
        <f>IF(H4="□","Ａ＋Ｂ経費合計","Ａ＋Ｂ経費合計（税抜）")</f>
        <v>Ａ＋Ｂ経費合計（税抜）</v>
      </c>
      <c r="C52" s="413"/>
      <c r="D52" s="413"/>
      <c r="E52" s="413"/>
      <c r="F52" s="413"/>
      <c r="G52" s="413"/>
      <c r="H52" s="413"/>
      <c r="I52" s="413"/>
      <c r="J52" s="413"/>
      <c r="K52" s="413"/>
      <c r="L52" s="413"/>
      <c r="M52" s="413"/>
      <c r="N52" s="413"/>
      <c r="O52" s="413"/>
      <c r="P52" s="413"/>
      <c r="Q52" s="413"/>
      <c r="R52" s="413"/>
      <c r="S52" s="413"/>
      <c r="T52" s="413"/>
      <c r="U52" s="413"/>
      <c r="V52" s="431">
        <f>SUM(V48,V35)</f>
        <v>2210000</v>
      </c>
      <c r="W52" s="432"/>
      <c r="X52" s="432"/>
      <c r="Y52" s="432"/>
      <c r="Z52" s="432"/>
      <c r="AA52" s="433"/>
    </row>
    <row r="53" spans="2:28" ht="43.5" customHeight="1" thickTop="1" thickBot="1">
      <c r="B53" s="412" t="str">
        <f>IF(H4="□","Ａ＋Ｂ補助対象経費合計","Ａ＋Ｂ補助対象経費合計（税抜）")</f>
        <v>Ａ＋Ｂ補助対象経費合計（税抜）</v>
      </c>
      <c r="C53" s="413"/>
      <c r="D53" s="413"/>
      <c r="E53" s="413"/>
      <c r="F53" s="413"/>
      <c r="G53" s="413"/>
      <c r="H53" s="413"/>
      <c r="I53" s="413"/>
      <c r="J53" s="413"/>
      <c r="K53" s="413"/>
      <c r="L53" s="413"/>
      <c r="M53" s="413"/>
      <c r="N53" s="413"/>
      <c r="O53" s="413"/>
      <c r="P53" s="413"/>
      <c r="Q53" s="413"/>
      <c r="R53" s="413"/>
      <c r="S53" s="413"/>
      <c r="T53" s="413"/>
      <c r="U53" s="413"/>
      <c r="V53" s="431">
        <f>SUM(V49,V36)</f>
        <v>1833334</v>
      </c>
      <c r="W53" s="432"/>
      <c r="X53" s="432"/>
      <c r="Y53" s="432"/>
      <c r="Z53" s="432"/>
      <c r="AA53" s="433"/>
    </row>
    <row r="54" spans="2:28" ht="43.5" customHeight="1" thickBot="1">
      <c r="B54" s="425" t="s">
        <v>84</v>
      </c>
      <c r="C54" s="426"/>
      <c r="D54" s="426"/>
      <c r="E54" s="426"/>
      <c r="F54" s="426"/>
      <c r="G54" s="426"/>
      <c r="H54" s="426"/>
      <c r="I54" s="426"/>
      <c r="J54" s="426"/>
      <c r="K54" s="426"/>
      <c r="L54" s="426"/>
      <c r="M54" s="426"/>
      <c r="N54" s="426"/>
      <c r="O54" s="426"/>
      <c r="P54" s="426"/>
      <c r="Q54" s="426"/>
      <c r="R54" s="426"/>
      <c r="S54" s="426"/>
      <c r="T54" s="426"/>
      <c r="U54" s="427"/>
      <c r="V54" s="428">
        <f>SUM(V37,V50)</f>
        <v>1500000</v>
      </c>
      <c r="W54" s="429"/>
      <c r="X54" s="429"/>
      <c r="Y54" s="429"/>
      <c r="Z54" s="429"/>
      <c r="AA54" s="430"/>
    </row>
    <row r="56" spans="2:28">
      <c r="B56" s="110" t="s">
        <v>290</v>
      </c>
      <c r="P56" s="110" t="s">
        <v>83</v>
      </c>
    </row>
    <row r="57" spans="2:28">
      <c r="B57" s="409" t="s">
        <v>64</v>
      </c>
      <c r="C57" s="409"/>
      <c r="D57" s="409"/>
      <c r="E57" s="409"/>
      <c r="F57" s="409" t="s">
        <v>68</v>
      </c>
      <c r="G57" s="409"/>
      <c r="H57" s="409"/>
      <c r="I57" s="409"/>
      <c r="J57" s="409" t="s">
        <v>69</v>
      </c>
      <c r="K57" s="409"/>
      <c r="L57" s="409"/>
      <c r="M57" s="409"/>
      <c r="P57" s="409" t="s">
        <v>64</v>
      </c>
      <c r="Q57" s="409"/>
      <c r="R57" s="409"/>
      <c r="S57" s="409"/>
      <c r="T57" s="409" t="s">
        <v>68</v>
      </c>
      <c r="U57" s="409"/>
      <c r="V57" s="409"/>
      <c r="W57" s="409"/>
      <c r="X57" s="409" t="s">
        <v>69</v>
      </c>
      <c r="Y57" s="409"/>
      <c r="Z57" s="409"/>
      <c r="AA57" s="409"/>
    </row>
    <row r="58" spans="2:28" ht="27.75" customHeight="1">
      <c r="B58" s="406" t="s">
        <v>65</v>
      </c>
      <c r="C58" s="406"/>
      <c r="D58" s="406"/>
      <c r="E58" s="406"/>
      <c r="F58" s="407">
        <v>710000</v>
      </c>
      <c r="G58" s="407"/>
      <c r="H58" s="407"/>
      <c r="I58" s="407"/>
      <c r="J58" s="410"/>
      <c r="K58" s="410"/>
      <c r="L58" s="410"/>
      <c r="M58" s="410"/>
      <c r="P58" s="411" t="s">
        <v>70</v>
      </c>
      <c r="Q58" s="411"/>
      <c r="R58" s="411"/>
      <c r="S58" s="411"/>
      <c r="T58" s="407">
        <v>1500000</v>
      </c>
      <c r="U58" s="407"/>
      <c r="V58" s="407"/>
      <c r="W58" s="407"/>
      <c r="X58" s="288"/>
      <c r="Y58" s="288"/>
      <c r="Z58" s="288"/>
      <c r="AA58" s="288"/>
    </row>
    <row r="59" spans="2:28" ht="34.5" customHeight="1">
      <c r="B59" s="406" t="s">
        <v>73</v>
      </c>
      <c r="C59" s="406"/>
      <c r="D59" s="406"/>
      <c r="E59" s="406"/>
      <c r="F59" s="407">
        <f>+V54</f>
        <v>1500000</v>
      </c>
      <c r="G59" s="407"/>
      <c r="H59" s="407"/>
      <c r="I59" s="407"/>
      <c r="J59" s="408" t="str">
        <f>IF(T59+T60+T58=F59,"","×")</f>
        <v/>
      </c>
      <c r="K59" s="408"/>
      <c r="L59" s="408"/>
      <c r="M59" s="408"/>
      <c r="P59" s="420" t="s">
        <v>71</v>
      </c>
      <c r="Q59" s="420"/>
      <c r="R59" s="420"/>
      <c r="S59" s="420"/>
      <c r="T59" s="407"/>
      <c r="U59" s="407"/>
      <c r="V59" s="407"/>
      <c r="W59" s="407"/>
      <c r="X59" s="288"/>
      <c r="Y59" s="288"/>
      <c r="Z59" s="288"/>
      <c r="AA59" s="288"/>
    </row>
    <row r="60" spans="2:28" ht="36" customHeight="1">
      <c r="B60" s="406" t="s">
        <v>66</v>
      </c>
      <c r="C60" s="406"/>
      <c r="D60" s="406"/>
      <c r="E60" s="406"/>
      <c r="F60" s="407"/>
      <c r="G60" s="407"/>
      <c r="H60" s="407"/>
      <c r="I60" s="407"/>
      <c r="J60" s="288"/>
      <c r="K60" s="288"/>
      <c r="L60" s="288"/>
      <c r="M60" s="288"/>
      <c r="P60" s="421" t="s">
        <v>72</v>
      </c>
      <c r="Q60" s="421"/>
      <c r="R60" s="421"/>
      <c r="S60" s="421"/>
      <c r="T60" s="407"/>
      <c r="U60" s="407"/>
      <c r="V60" s="407"/>
      <c r="W60" s="407"/>
      <c r="X60" s="288"/>
      <c r="Y60" s="288"/>
      <c r="Z60" s="288"/>
      <c r="AA60" s="288"/>
    </row>
    <row r="61" spans="2:28" ht="22.5" customHeight="1">
      <c r="B61" s="406" t="s">
        <v>67</v>
      </c>
      <c r="C61" s="406"/>
      <c r="D61" s="406"/>
      <c r="E61" s="406"/>
      <c r="F61" s="407"/>
      <c r="G61" s="407"/>
      <c r="H61" s="407"/>
      <c r="I61" s="407"/>
      <c r="J61" s="288"/>
      <c r="K61" s="288"/>
      <c r="L61" s="288"/>
      <c r="M61" s="288"/>
    </row>
    <row r="62" spans="2:28" ht="35.25" customHeight="1">
      <c r="B62" s="406" t="s">
        <v>74</v>
      </c>
      <c r="C62" s="406"/>
      <c r="D62" s="406"/>
      <c r="E62" s="406"/>
      <c r="F62" s="407">
        <f>SUM(F58:I61)</f>
        <v>2210000</v>
      </c>
      <c r="G62" s="407"/>
      <c r="H62" s="407"/>
      <c r="I62" s="407"/>
      <c r="J62" s="408" t="str">
        <f>IF(V52=F62,"","×")</f>
        <v/>
      </c>
      <c r="K62" s="408"/>
      <c r="L62" s="408"/>
      <c r="M62" s="408"/>
    </row>
    <row r="63" spans="2:28">
      <c r="B63" s="419" t="s">
        <v>92</v>
      </c>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row>
    <row r="64" spans="2:28">
      <c r="B64" s="419" t="s">
        <v>291</v>
      </c>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28" t="s">
        <v>564</v>
      </c>
      <c r="P66" s="329"/>
      <c r="Q66" s="329"/>
      <c r="R66" s="329"/>
      <c r="S66" s="329"/>
      <c r="T66" s="329"/>
      <c r="U66" s="329"/>
      <c r="V66" s="329"/>
      <c r="W66" s="329"/>
      <c r="X66" s="329"/>
      <c r="Y66" s="329"/>
      <c r="Z66" s="329"/>
      <c r="AA66" s="337"/>
    </row>
    <row r="67" spans="2:27" ht="33" customHeight="1">
      <c r="O67" s="394" t="s">
        <v>243</v>
      </c>
      <c r="P67" s="288"/>
      <c r="Q67" s="288" t="s">
        <v>582</v>
      </c>
      <c r="R67" s="288"/>
      <c r="S67" s="288"/>
      <c r="T67" s="288"/>
      <c r="U67" s="288"/>
      <c r="V67" s="288"/>
      <c r="W67" s="288"/>
      <c r="X67" s="288" t="s">
        <v>181</v>
      </c>
      <c r="Y67" s="288"/>
      <c r="Z67" s="288" t="s">
        <v>60</v>
      </c>
      <c r="AA67" s="289"/>
    </row>
    <row r="68" spans="2:27" ht="33" customHeight="1" thickBot="1">
      <c r="O68" s="414" t="s">
        <v>46</v>
      </c>
      <c r="P68" s="415"/>
      <c r="Q68" s="416"/>
      <c r="R68" s="417" t="s">
        <v>581</v>
      </c>
      <c r="S68" s="415"/>
      <c r="T68" s="415"/>
      <c r="U68" s="415"/>
      <c r="V68" s="415"/>
      <c r="W68" s="415"/>
      <c r="X68" s="415"/>
      <c r="Y68" s="415"/>
      <c r="Z68" s="415"/>
      <c r="AA68" s="418"/>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D15" sqref="D15"/>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2" t="s">
        <v>160</v>
      </c>
      <c r="B1" s="482"/>
    </row>
    <row r="2" spans="1:11" ht="18" customHeight="1"/>
    <row r="3" spans="1:11" ht="21">
      <c r="A3" s="486" t="s">
        <v>161</v>
      </c>
      <c r="B3" s="486"/>
      <c r="C3" s="486"/>
      <c r="D3" s="486"/>
      <c r="E3" s="486"/>
      <c r="F3" s="118"/>
      <c r="G3" s="118"/>
      <c r="H3" s="118"/>
      <c r="I3" s="118"/>
      <c r="J3" s="118"/>
      <c r="K3" s="118"/>
    </row>
    <row r="4" spans="1:11" ht="17.25" customHeight="1"/>
    <row r="5" spans="1:11" ht="50.25" customHeight="1">
      <c r="A5" s="487" t="s">
        <v>256</v>
      </c>
      <c r="B5" s="487"/>
      <c r="C5" s="487"/>
      <c r="D5" s="487"/>
      <c r="E5" s="487"/>
      <c r="F5" s="103"/>
      <c r="G5" s="103"/>
      <c r="H5" s="103"/>
      <c r="I5" s="103"/>
      <c r="J5" s="103"/>
      <c r="K5" s="103"/>
    </row>
    <row r="7" spans="1:11" ht="28.5">
      <c r="A7" s="485" t="s">
        <v>145</v>
      </c>
      <c r="B7" s="485"/>
      <c r="C7" s="106" t="s">
        <v>157</v>
      </c>
      <c r="D7" s="106" t="s">
        <v>255</v>
      </c>
      <c r="E7" s="106" t="s">
        <v>144</v>
      </c>
      <c r="F7" s="103"/>
      <c r="G7" s="103"/>
      <c r="H7" s="103"/>
    </row>
    <row r="8" spans="1:11" ht="24" customHeight="1">
      <c r="A8" s="484" t="s">
        <v>142</v>
      </c>
      <c r="B8" s="483" t="s">
        <v>122</v>
      </c>
      <c r="C8" s="101" t="s">
        <v>60</v>
      </c>
      <c r="D8" s="101" t="s">
        <v>6</v>
      </c>
      <c r="E8" s="104" t="s">
        <v>123</v>
      </c>
    </row>
    <row r="9" spans="1:11" ht="24" customHeight="1">
      <c r="A9" s="484"/>
      <c r="B9" s="483"/>
      <c r="C9" s="101" t="s">
        <v>60</v>
      </c>
      <c r="D9" s="101" t="s">
        <v>60</v>
      </c>
      <c r="E9" s="104" t="s">
        <v>124</v>
      </c>
    </row>
    <row r="10" spans="1:11" ht="24" customHeight="1">
      <c r="A10" s="484"/>
      <c r="B10" s="483"/>
      <c r="C10" s="101" t="s">
        <v>60</v>
      </c>
      <c r="D10" s="101" t="s">
        <v>60</v>
      </c>
      <c r="E10" s="104" t="s">
        <v>125</v>
      </c>
    </row>
    <row r="11" spans="1:11" ht="24" customHeight="1">
      <c r="A11" s="484"/>
      <c r="B11" s="483"/>
      <c r="C11" s="101" t="s">
        <v>60</v>
      </c>
      <c r="D11" s="101" t="s">
        <v>60</v>
      </c>
      <c r="E11" s="104" t="s">
        <v>153</v>
      </c>
    </row>
    <row r="12" spans="1:11" ht="24" customHeight="1">
      <c r="A12" s="484"/>
      <c r="B12" s="483" t="s">
        <v>156</v>
      </c>
      <c r="C12" s="101" t="s">
        <v>60</v>
      </c>
      <c r="D12" s="101" t="s">
        <v>60</v>
      </c>
      <c r="E12" s="104" t="s">
        <v>139</v>
      </c>
    </row>
    <row r="13" spans="1:11" ht="24" customHeight="1">
      <c r="A13" s="484"/>
      <c r="B13" s="483"/>
      <c r="C13" s="101" t="s">
        <v>60</v>
      </c>
      <c r="D13" s="101" t="s">
        <v>60</v>
      </c>
      <c r="E13" s="104" t="s">
        <v>140</v>
      </c>
    </row>
    <row r="14" spans="1:11" ht="24" customHeight="1">
      <c r="A14" s="484"/>
      <c r="B14" s="483"/>
      <c r="C14" s="101" t="s">
        <v>60</v>
      </c>
      <c r="D14" s="101" t="s">
        <v>60</v>
      </c>
      <c r="E14" s="104" t="s">
        <v>141</v>
      </c>
    </row>
    <row r="15" spans="1:11" ht="24" customHeight="1">
      <c r="A15" s="484"/>
      <c r="B15" s="483"/>
      <c r="C15" s="101" t="s">
        <v>60</v>
      </c>
      <c r="D15" s="101" t="s">
        <v>60</v>
      </c>
      <c r="E15" s="104" t="s">
        <v>126</v>
      </c>
    </row>
    <row r="16" spans="1:11" ht="24" customHeight="1">
      <c r="A16" s="484"/>
      <c r="B16" s="483"/>
      <c r="C16" s="101" t="s">
        <v>60</v>
      </c>
      <c r="D16" s="101" t="s">
        <v>60</v>
      </c>
      <c r="E16" s="104" t="s">
        <v>127</v>
      </c>
    </row>
    <row r="17" spans="1:5" ht="24" customHeight="1">
      <c r="A17" s="484"/>
      <c r="B17" s="483"/>
      <c r="C17" s="101" t="s">
        <v>60</v>
      </c>
      <c r="D17" s="101" t="s">
        <v>60</v>
      </c>
      <c r="E17" s="104" t="s">
        <v>154</v>
      </c>
    </row>
    <row r="18" spans="1:5" ht="24" customHeight="1">
      <c r="A18" s="484"/>
      <c r="B18" s="483"/>
      <c r="C18" s="101" t="s">
        <v>60</v>
      </c>
      <c r="D18" s="101" t="s">
        <v>60</v>
      </c>
      <c r="E18" s="104" t="s">
        <v>146</v>
      </c>
    </row>
    <row r="19" spans="1:5" ht="24" customHeight="1">
      <c r="A19" s="484"/>
      <c r="B19" s="483"/>
      <c r="C19" s="101" t="s">
        <v>60</v>
      </c>
      <c r="D19" s="101" t="s">
        <v>60</v>
      </c>
      <c r="E19" s="104" t="s">
        <v>155</v>
      </c>
    </row>
    <row r="20" spans="1:5" ht="24" customHeight="1">
      <c r="A20" s="484"/>
      <c r="B20" s="483"/>
      <c r="C20" s="101" t="s">
        <v>60</v>
      </c>
      <c r="D20" s="101" t="s">
        <v>60</v>
      </c>
      <c r="E20" s="104" t="s">
        <v>128</v>
      </c>
    </row>
    <row r="21" spans="1:5" ht="24" customHeight="1">
      <c r="A21" s="484"/>
      <c r="B21" s="483"/>
      <c r="C21" s="101" t="s">
        <v>60</v>
      </c>
      <c r="D21" s="101" t="s">
        <v>60</v>
      </c>
      <c r="E21" s="104" t="s">
        <v>147</v>
      </c>
    </row>
    <row r="22" spans="1:5" ht="24" customHeight="1">
      <c r="A22" s="484"/>
      <c r="B22" s="483"/>
      <c r="C22" s="101" t="s">
        <v>60</v>
      </c>
      <c r="D22" s="101" t="s">
        <v>60</v>
      </c>
      <c r="E22" s="104" t="s">
        <v>129</v>
      </c>
    </row>
    <row r="23" spans="1:5" ht="28.5">
      <c r="A23" s="484"/>
      <c r="B23" s="483"/>
      <c r="C23" s="101" t="s">
        <v>60</v>
      </c>
      <c r="D23" s="101" t="s">
        <v>60</v>
      </c>
      <c r="E23" s="104" t="s">
        <v>130</v>
      </c>
    </row>
    <row r="24" spans="1:5" ht="24" customHeight="1">
      <c r="A24" s="484"/>
      <c r="B24" s="483"/>
      <c r="C24" s="101" t="s">
        <v>60</v>
      </c>
      <c r="D24" s="101" t="s">
        <v>60</v>
      </c>
      <c r="E24" s="104" t="s">
        <v>131</v>
      </c>
    </row>
    <row r="25" spans="1:5" ht="24" customHeight="1">
      <c r="A25" s="484"/>
      <c r="B25" s="483"/>
      <c r="C25" s="101" t="s">
        <v>60</v>
      </c>
      <c r="D25" s="101" t="s">
        <v>60</v>
      </c>
      <c r="E25" s="104" t="s">
        <v>153</v>
      </c>
    </row>
    <row r="26" spans="1:5" ht="24" customHeight="1">
      <c r="A26" s="484"/>
      <c r="B26" s="483" t="s">
        <v>132</v>
      </c>
      <c r="C26" s="101" t="s">
        <v>60</v>
      </c>
      <c r="D26" s="101" t="s">
        <v>60</v>
      </c>
      <c r="E26" s="104" t="s">
        <v>133</v>
      </c>
    </row>
    <row r="27" spans="1:5" ht="24" customHeight="1">
      <c r="A27" s="484"/>
      <c r="B27" s="483"/>
      <c r="C27" s="101" t="s">
        <v>60</v>
      </c>
      <c r="D27" s="101" t="s">
        <v>60</v>
      </c>
      <c r="E27" s="104" t="s">
        <v>134</v>
      </c>
    </row>
    <row r="28" spans="1:5" ht="24" customHeight="1">
      <c r="A28" s="484"/>
      <c r="B28" s="483"/>
      <c r="C28" s="101" t="s">
        <v>60</v>
      </c>
      <c r="D28" s="101" t="s">
        <v>60</v>
      </c>
      <c r="E28" s="104" t="s">
        <v>153</v>
      </c>
    </row>
    <row r="29" spans="1:5" ht="24" customHeight="1">
      <c r="A29" s="483" t="s">
        <v>135</v>
      </c>
      <c r="B29" s="483"/>
      <c r="C29" s="101" t="s">
        <v>60</v>
      </c>
      <c r="D29" s="105"/>
      <c r="E29" s="104" t="s">
        <v>136</v>
      </c>
    </row>
    <row r="30" spans="1:5" ht="24" customHeight="1">
      <c r="A30" s="483"/>
      <c r="B30" s="483"/>
      <c r="C30" s="101" t="s">
        <v>60</v>
      </c>
      <c r="D30" s="105"/>
      <c r="E30" s="104" t="s">
        <v>137</v>
      </c>
    </row>
    <row r="31" spans="1:5" ht="24" customHeight="1">
      <c r="A31" s="483"/>
      <c r="B31" s="483"/>
      <c r="C31" s="101" t="s">
        <v>60</v>
      </c>
      <c r="D31" s="105"/>
      <c r="E31" s="104" t="s">
        <v>138</v>
      </c>
    </row>
    <row r="32" spans="1:5" ht="24" customHeight="1">
      <c r="A32" s="483"/>
      <c r="B32" s="483"/>
      <c r="C32" s="101" t="s">
        <v>60</v>
      </c>
      <c r="D32" s="105"/>
      <c r="E32" s="104" t="s">
        <v>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zoomScale="78" zoomScaleNormal="100" zoomScaleSheetLayoutView="78" workbookViewId="0">
      <selection activeCell="B98" sqref="B98:E98"/>
    </sheetView>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488" t="s">
        <v>294</v>
      </c>
      <c r="C2" s="489"/>
      <c r="D2" s="153"/>
    </row>
    <row r="3" spans="2:5" ht="22.5" customHeight="1">
      <c r="B3" s="505" t="s">
        <v>295</v>
      </c>
      <c r="C3" s="506"/>
      <c r="D3" s="490" t="s">
        <v>547</v>
      </c>
      <c r="E3" s="490" t="s">
        <v>450</v>
      </c>
    </row>
    <row r="4" spans="2:5" ht="22.5" customHeight="1">
      <c r="B4" s="507"/>
      <c r="C4" s="508"/>
      <c r="D4" s="491"/>
      <c r="E4" s="491"/>
    </row>
    <row r="5" spans="2:5" ht="22.5" customHeight="1" thickBot="1">
      <c r="B5" s="509"/>
      <c r="C5" s="510"/>
      <c r="D5" s="492"/>
      <c r="E5" s="492"/>
    </row>
    <row r="6" spans="2:5" ht="22.5" customHeight="1" thickBot="1">
      <c r="B6" s="503" t="s">
        <v>511</v>
      </c>
      <c r="C6" s="504"/>
      <c r="D6" s="152" t="s">
        <v>6</v>
      </c>
      <c r="E6" s="152" t="s">
        <v>60</v>
      </c>
    </row>
    <row r="7" spans="2:5" ht="31.5" customHeight="1">
      <c r="B7" s="131"/>
      <c r="C7" s="144" t="s">
        <v>296</v>
      </c>
      <c r="D7" s="123" t="s">
        <v>60</v>
      </c>
      <c r="E7" s="123" t="s">
        <v>60</v>
      </c>
    </row>
    <row r="8" spans="2:5" ht="22.5" customHeight="1">
      <c r="B8" s="131"/>
      <c r="C8" s="142" t="s">
        <v>475</v>
      </c>
      <c r="D8" s="127" t="s">
        <v>60</v>
      </c>
      <c r="E8" s="127" t="s">
        <v>60</v>
      </c>
    </row>
    <row r="9" spans="2:5" ht="45.75" customHeight="1">
      <c r="B9" s="131"/>
      <c r="C9" s="151" t="s">
        <v>510</v>
      </c>
      <c r="D9" s="127" t="s">
        <v>60</v>
      </c>
      <c r="E9" s="127" t="s">
        <v>60</v>
      </c>
    </row>
    <row r="10" spans="2:5" ht="22.5" customHeight="1">
      <c r="B10" s="131"/>
      <c r="C10" s="142" t="s">
        <v>509</v>
      </c>
      <c r="D10" s="127" t="s">
        <v>60</v>
      </c>
      <c r="E10" s="127" t="s">
        <v>60</v>
      </c>
    </row>
    <row r="11" spans="2:5" ht="50.25" customHeight="1">
      <c r="B11" s="131"/>
      <c r="C11" s="142" t="s">
        <v>508</v>
      </c>
      <c r="D11" s="127" t="s">
        <v>60</v>
      </c>
      <c r="E11" s="127" t="s">
        <v>60</v>
      </c>
    </row>
    <row r="12" spans="2:5" ht="46.5" customHeight="1">
      <c r="B12" s="131"/>
      <c r="C12" s="125" t="s">
        <v>507</v>
      </c>
      <c r="D12" s="127" t="s">
        <v>60</v>
      </c>
      <c r="E12" s="127" t="s">
        <v>60</v>
      </c>
    </row>
    <row r="13" spans="2:5" ht="22.5" customHeight="1">
      <c r="B13" s="131"/>
      <c r="C13" s="150" t="s">
        <v>298</v>
      </c>
      <c r="D13" s="127" t="s">
        <v>60</v>
      </c>
      <c r="E13" s="127" t="s">
        <v>60</v>
      </c>
    </row>
    <row r="14" spans="2:5" ht="85.5" customHeight="1" thickBot="1">
      <c r="B14" s="131"/>
      <c r="C14" s="145" t="s">
        <v>506</v>
      </c>
      <c r="D14" s="120" t="s">
        <v>60</v>
      </c>
      <c r="E14" s="120" t="s">
        <v>60</v>
      </c>
    </row>
    <row r="15" spans="2:5" ht="22.5" customHeight="1" thickBot="1">
      <c r="B15" s="503" t="s">
        <v>505</v>
      </c>
      <c r="C15" s="504"/>
      <c r="D15" s="130" t="s">
        <v>60</v>
      </c>
      <c r="E15" s="130" t="s">
        <v>60</v>
      </c>
    </row>
    <row r="16" spans="2:5" ht="37.5" customHeight="1">
      <c r="B16" s="148"/>
      <c r="C16" s="144" t="s">
        <v>299</v>
      </c>
      <c r="D16" s="123" t="s">
        <v>6</v>
      </c>
      <c r="E16" s="123" t="s">
        <v>6</v>
      </c>
    </row>
    <row r="17" spans="2:5" ht="22.5" customHeight="1">
      <c r="B17" s="148"/>
      <c r="C17" s="143" t="s">
        <v>300</v>
      </c>
      <c r="D17" s="127" t="s">
        <v>6</v>
      </c>
      <c r="E17" s="127" t="s">
        <v>6</v>
      </c>
    </row>
    <row r="18" spans="2:5" ht="22.5" customHeight="1">
      <c r="B18" s="148"/>
      <c r="C18" s="143" t="s">
        <v>301</v>
      </c>
      <c r="D18" s="127" t="s">
        <v>6</v>
      </c>
      <c r="E18" s="127" t="s">
        <v>6</v>
      </c>
    </row>
    <row r="19" spans="2:5" ht="22.5" customHeight="1">
      <c r="B19" s="148"/>
      <c r="C19" s="143" t="s">
        <v>302</v>
      </c>
      <c r="D19" s="127" t="s">
        <v>60</v>
      </c>
      <c r="E19" s="127" t="s">
        <v>60</v>
      </c>
    </row>
    <row r="20" spans="2:5" ht="22.5" customHeight="1">
      <c r="B20" s="148"/>
      <c r="C20" s="142" t="s">
        <v>303</v>
      </c>
      <c r="D20" s="127" t="s">
        <v>60</v>
      </c>
      <c r="E20" s="127" t="s">
        <v>60</v>
      </c>
    </row>
    <row r="21" spans="2:5" ht="64.5" customHeight="1">
      <c r="B21" s="148"/>
      <c r="C21" s="142" t="s">
        <v>304</v>
      </c>
      <c r="D21" s="127" t="s">
        <v>6</v>
      </c>
      <c r="E21" s="127" t="s">
        <v>6</v>
      </c>
    </row>
    <row r="22" spans="2:5" ht="45.75" customHeight="1">
      <c r="B22" s="148"/>
      <c r="C22" s="142" t="s">
        <v>305</v>
      </c>
      <c r="D22" s="127" t="s">
        <v>6</v>
      </c>
      <c r="E22" s="127" t="s">
        <v>6</v>
      </c>
    </row>
    <row r="23" spans="2:5" ht="45.75" customHeight="1">
      <c r="B23" s="148"/>
      <c r="C23" s="149" t="s">
        <v>306</v>
      </c>
      <c r="D23" s="127" t="s">
        <v>6</v>
      </c>
      <c r="E23" s="127" t="s">
        <v>6</v>
      </c>
    </row>
    <row r="24" spans="2:5" ht="52.5" customHeight="1">
      <c r="B24" s="148"/>
      <c r="C24" s="142" t="s">
        <v>307</v>
      </c>
      <c r="D24" s="127" t="s">
        <v>6</v>
      </c>
      <c r="E24" s="127" t="s">
        <v>6</v>
      </c>
    </row>
    <row r="25" spans="2:5" ht="22.5" customHeight="1">
      <c r="B25" s="148"/>
      <c r="C25" s="142" t="s">
        <v>308</v>
      </c>
      <c r="D25" s="127" t="s">
        <v>6</v>
      </c>
      <c r="E25" s="127" t="s">
        <v>6</v>
      </c>
    </row>
    <row r="26" spans="2:5" ht="36.75" customHeight="1" thickBot="1">
      <c r="B26" s="148"/>
      <c r="C26" s="142" t="s">
        <v>309</v>
      </c>
      <c r="D26" s="127" t="s">
        <v>6</v>
      </c>
      <c r="E26" s="127" t="s">
        <v>6</v>
      </c>
    </row>
    <row r="27" spans="2:5" ht="22.5" customHeight="1" thickBot="1">
      <c r="B27" s="503" t="s">
        <v>504</v>
      </c>
      <c r="C27" s="518"/>
      <c r="D27" s="130" t="s">
        <v>6</v>
      </c>
      <c r="E27" s="130" t="s">
        <v>6</v>
      </c>
    </row>
    <row r="28" spans="2:5" ht="22.5" customHeight="1">
      <c r="B28" s="125"/>
      <c r="C28" s="147" t="s">
        <v>503</v>
      </c>
      <c r="D28" s="127" t="s">
        <v>6</v>
      </c>
      <c r="E28" s="127" t="s">
        <v>6</v>
      </c>
    </row>
    <row r="29" spans="2:5" ht="22.5" customHeight="1">
      <c r="B29" s="146"/>
      <c r="C29" s="142" t="s">
        <v>310</v>
      </c>
      <c r="D29" s="127" t="s">
        <v>6</v>
      </c>
      <c r="E29" s="127" t="s">
        <v>6</v>
      </c>
    </row>
    <row r="30" spans="2:5" ht="22.5" customHeight="1">
      <c r="B30" s="146"/>
      <c r="C30" s="142" t="s">
        <v>311</v>
      </c>
      <c r="D30" s="127" t="s">
        <v>6</v>
      </c>
      <c r="E30" s="127" t="s">
        <v>6</v>
      </c>
    </row>
    <row r="31" spans="2:5" ht="22.5" customHeight="1" thickBot="1">
      <c r="B31" s="146"/>
      <c r="C31" s="142" t="s">
        <v>312</v>
      </c>
      <c r="D31" s="127" t="s">
        <v>6</v>
      </c>
      <c r="E31" s="127" t="s">
        <v>6</v>
      </c>
    </row>
    <row r="32" spans="2:5" ht="22.5" customHeight="1" thickBot="1">
      <c r="B32" s="503" t="s">
        <v>502</v>
      </c>
      <c r="C32" s="504"/>
      <c r="D32" s="130" t="s">
        <v>6</v>
      </c>
      <c r="E32" s="130" t="s">
        <v>6</v>
      </c>
    </row>
    <row r="33" spans="2:5" ht="22.5" customHeight="1">
      <c r="B33" s="125"/>
      <c r="C33" s="144" t="s">
        <v>499</v>
      </c>
      <c r="D33" s="123" t="s">
        <v>6</v>
      </c>
      <c r="E33" s="123" t="s">
        <v>6</v>
      </c>
    </row>
    <row r="34" spans="2:5" ht="22.5" customHeight="1">
      <c r="B34" s="125"/>
      <c r="C34" s="143" t="s">
        <v>501</v>
      </c>
      <c r="D34" s="127" t="s">
        <v>6</v>
      </c>
      <c r="E34" s="127" t="s">
        <v>6</v>
      </c>
    </row>
    <row r="35" spans="2:5" ht="22.5" customHeight="1" thickBot="1">
      <c r="B35" s="122"/>
      <c r="C35" s="145" t="s">
        <v>500</v>
      </c>
      <c r="D35" s="120" t="s">
        <v>6</v>
      </c>
      <c r="E35" s="120" t="s">
        <v>6</v>
      </c>
    </row>
    <row r="36" spans="2:5" ht="32.25" customHeight="1" thickBot="1">
      <c r="B36" s="503" t="s">
        <v>313</v>
      </c>
      <c r="C36" s="504"/>
      <c r="D36" s="130" t="s">
        <v>6</v>
      </c>
      <c r="E36" s="130" t="s">
        <v>6</v>
      </c>
    </row>
    <row r="37" spans="2:5" ht="22.5" customHeight="1">
      <c r="B37" s="125"/>
      <c r="C37" s="144" t="s">
        <v>314</v>
      </c>
      <c r="D37" s="123" t="s">
        <v>6</v>
      </c>
      <c r="E37" s="123" t="s">
        <v>6</v>
      </c>
    </row>
    <row r="38" spans="2:5" ht="22.5" customHeight="1">
      <c r="B38" s="125"/>
      <c r="C38" s="142" t="s">
        <v>499</v>
      </c>
      <c r="D38" s="127" t="s">
        <v>6</v>
      </c>
      <c r="E38" s="127" t="s">
        <v>6</v>
      </c>
    </row>
    <row r="39" spans="2:5" ht="22.5" customHeight="1">
      <c r="B39" s="146"/>
      <c r="C39" s="125" t="s">
        <v>315</v>
      </c>
      <c r="D39" s="127" t="s">
        <v>6</v>
      </c>
      <c r="E39" s="127" t="s">
        <v>6</v>
      </c>
    </row>
    <row r="40" spans="2:5" ht="22.5" customHeight="1">
      <c r="B40" s="146"/>
      <c r="C40" s="142" t="s">
        <v>316</v>
      </c>
      <c r="D40" s="127" t="s">
        <v>6</v>
      </c>
      <c r="E40" s="127" t="s">
        <v>6</v>
      </c>
    </row>
    <row r="41" spans="2:5" ht="22.5" customHeight="1" thickBot="1">
      <c r="B41" s="146"/>
      <c r="C41" s="145" t="s">
        <v>317</v>
      </c>
      <c r="D41" s="120" t="s">
        <v>6</v>
      </c>
      <c r="E41" s="120" t="s">
        <v>6</v>
      </c>
    </row>
    <row r="42" spans="2:5" ht="22.5" customHeight="1" thickBot="1">
      <c r="B42" s="511" t="s">
        <v>318</v>
      </c>
      <c r="C42" s="512"/>
      <c r="D42" s="130" t="s">
        <v>60</v>
      </c>
      <c r="E42" s="130" t="s">
        <v>60</v>
      </c>
    </row>
    <row r="43" spans="2:5" ht="22.5" customHeight="1">
      <c r="B43" s="125"/>
      <c r="C43" s="144" t="s">
        <v>319</v>
      </c>
      <c r="D43" s="123" t="s">
        <v>6</v>
      </c>
      <c r="E43" s="123" t="s">
        <v>6</v>
      </c>
    </row>
    <row r="44" spans="2:5" ht="22.5" customHeight="1">
      <c r="B44" s="125"/>
      <c r="C44" s="143" t="s">
        <v>320</v>
      </c>
      <c r="D44" s="127" t="s">
        <v>6</v>
      </c>
      <c r="E44" s="127" t="s">
        <v>6</v>
      </c>
    </row>
    <row r="45" spans="2:5" ht="35.25" customHeight="1">
      <c r="B45" s="125"/>
      <c r="C45" s="142" t="s">
        <v>498</v>
      </c>
      <c r="D45" s="127" t="s">
        <v>6</v>
      </c>
      <c r="E45" s="127" t="s">
        <v>6</v>
      </c>
    </row>
    <row r="46" spans="2:5" ht="34.5" customHeight="1">
      <c r="B46" s="125"/>
      <c r="C46" s="142" t="s">
        <v>321</v>
      </c>
      <c r="D46" s="127" t="s">
        <v>6</v>
      </c>
      <c r="E46" s="127" t="s">
        <v>6</v>
      </c>
    </row>
    <row r="47" spans="2:5" ht="30.75" customHeight="1">
      <c r="B47" s="125"/>
      <c r="C47" s="142" t="s">
        <v>322</v>
      </c>
      <c r="D47" s="127" t="s">
        <v>6</v>
      </c>
      <c r="E47" s="127" t="s">
        <v>6</v>
      </c>
    </row>
    <row r="48" spans="2:5" ht="33" customHeight="1">
      <c r="B48" s="125"/>
      <c r="C48" s="142" t="s">
        <v>323</v>
      </c>
      <c r="D48" s="127" t="s">
        <v>6</v>
      </c>
      <c r="E48" s="127" t="s">
        <v>6</v>
      </c>
    </row>
    <row r="49" spans="2:5" ht="22.5" customHeight="1">
      <c r="B49" s="125"/>
      <c r="C49" s="142" t="s">
        <v>324</v>
      </c>
      <c r="D49" s="127" t="s">
        <v>6</v>
      </c>
      <c r="E49" s="127" t="s">
        <v>6</v>
      </c>
    </row>
    <row r="50" spans="2:5" ht="28.5" customHeight="1">
      <c r="B50" s="125"/>
      <c r="C50" s="142" t="s">
        <v>325</v>
      </c>
      <c r="D50" s="127" t="s">
        <v>6</v>
      </c>
      <c r="E50" s="127" t="s">
        <v>6</v>
      </c>
    </row>
    <row r="51" spans="2:5" ht="22.5" customHeight="1">
      <c r="B51" s="125"/>
      <c r="C51" s="142" t="s">
        <v>326</v>
      </c>
      <c r="D51" s="127" t="s">
        <v>6</v>
      </c>
      <c r="E51" s="127" t="s">
        <v>6</v>
      </c>
    </row>
    <row r="52" spans="2:5" ht="22.5" customHeight="1">
      <c r="B52" s="125"/>
      <c r="C52" s="142" t="s">
        <v>327</v>
      </c>
      <c r="D52" s="127" t="s">
        <v>6</v>
      </c>
      <c r="E52" s="127" t="s">
        <v>6</v>
      </c>
    </row>
    <row r="53" spans="2:5" ht="32.25" customHeight="1" thickBot="1">
      <c r="B53" s="141"/>
      <c r="C53" s="122" t="s">
        <v>328</v>
      </c>
      <c r="D53" s="120" t="s">
        <v>6</v>
      </c>
      <c r="E53" s="120" t="s">
        <v>6</v>
      </c>
    </row>
    <row r="54" spans="2:5" ht="22.5" customHeight="1">
      <c r="B54" s="140"/>
      <c r="C54" s="140"/>
      <c r="D54" s="139"/>
      <c r="E54" s="139"/>
    </row>
    <row r="55" spans="2:5" ht="22.5" customHeight="1" thickBot="1">
      <c r="B55" s="495" t="s">
        <v>329</v>
      </c>
      <c r="C55" s="496"/>
      <c r="D55" s="139"/>
      <c r="E55" s="139"/>
    </row>
    <row r="56" spans="2:5" ht="22.5" customHeight="1">
      <c r="B56" s="497" t="s">
        <v>295</v>
      </c>
      <c r="C56" s="498"/>
      <c r="D56" s="490" t="s">
        <v>547</v>
      </c>
      <c r="E56" s="490" t="s">
        <v>450</v>
      </c>
    </row>
    <row r="57" spans="2:5" ht="22.5" customHeight="1">
      <c r="B57" s="499"/>
      <c r="C57" s="500"/>
      <c r="D57" s="491"/>
      <c r="E57" s="491"/>
    </row>
    <row r="58" spans="2:5" ht="22.5" customHeight="1" thickBot="1">
      <c r="B58" s="501"/>
      <c r="C58" s="502"/>
      <c r="D58" s="492"/>
      <c r="E58" s="492"/>
    </row>
    <row r="59" spans="2:5" ht="60" customHeight="1" thickBot="1">
      <c r="B59" s="493" t="s">
        <v>330</v>
      </c>
      <c r="C59" s="494"/>
      <c r="D59" s="130" t="s">
        <v>6</v>
      </c>
      <c r="E59" s="130" t="s">
        <v>6</v>
      </c>
    </row>
    <row r="60" spans="2:5" ht="22.5" customHeight="1">
      <c r="B60" s="138"/>
      <c r="C60" s="137"/>
      <c r="D60" s="136"/>
    </row>
    <row r="61" spans="2:5" ht="22.5" customHeight="1" thickBot="1">
      <c r="B61" s="519" t="s">
        <v>331</v>
      </c>
      <c r="C61" s="520"/>
      <c r="D61" s="521"/>
    </row>
    <row r="62" spans="2:5" ht="22.5" customHeight="1" thickBot="1">
      <c r="B62" s="515" t="s">
        <v>332</v>
      </c>
      <c r="C62" s="516"/>
      <c r="D62" s="516"/>
      <c r="E62" s="517"/>
    </row>
    <row r="63" spans="2:5" ht="22.5" customHeight="1">
      <c r="B63" s="131"/>
      <c r="C63" s="128" t="s">
        <v>333</v>
      </c>
      <c r="D63" s="132" t="s">
        <v>6</v>
      </c>
      <c r="E63" s="132" t="s">
        <v>6</v>
      </c>
    </row>
    <row r="64" spans="2:5" ht="22.5" customHeight="1">
      <c r="B64" s="131"/>
      <c r="C64" s="128" t="s">
        <v>334</v>
      </c>
      <c r="D64" s="132" t="s">
        <v>60</v>
      </c>
      <c r="E64" s="132" t="s">
        <v>60</v>
      </c>
    </row>
    <row r="65" spans="2:5" ht="45.75" customHeight="1">
      <c r="B65" s="131"/>
      <c r="C65" s="126" t="s">
        <v>335</v>
      </c>
      <c r="D65" s="127" t="s">
        <v>6</v>
      </c>
      <c r="E65" s="127" t="s">
        <v>6</v>
      </c>
    </row>
    <row r="66" spans="2:5" ht="22.5" customHeight="1">
      <c r="B66" s="131"/>
      <c r="C66" s="126" t="s">
        <v>336</v>
      </c>
      <c r="D66" s="127" t="s">
        <v>6</v>
      </c>
      <c r="E66" s="127" t="s">
        <v>6</v>
      </c>
    </row>
    <row r="67" spans="2:5" ht="33.75" customHeight="1">
      <c r="B67" s="131"/>
      <c r="C67" s="126" t="s">
        <v>337</v>
      </c>
      <c r="D67" s="127" t="s">
        <v>6</v>
      </c>
      <c r="E67" s="127" t="s">
        <v>6</v>
      </c>
    </row>
    <row r="68" spans="2:5" ht="59.25" customHeight="1">
      <c r="B68" s="131"/>
      <c r="C68" s="126" t="s">
        <v>338</v>
      </c>
      <c r="D68" s="127" t="s">
        <v>6</v>
      </c>
      <c r="E68" s="127" t="s">
        <v>6</v>
      </c>
    </row>
    <row r="69" spans="2:5" ht="48" customHeight="1" thickBot="1">
      <c r="B69" s="131" t="s">
        <v>339</v>
      </c>
      <c r="C69" s="135" t="s">
        <v>340</v>
      </c>
      <c r="D69" s="120" t="s">
        <v>6</v>
      </c>
      <c r="E69" s="120" t="s">
        <v>6</v>
      </c>
    </row>
    <row r="70" spans="2:5" ht="22.5" customHeight="1" thickBot="1">
      <c r="B70" s="513" t="s">
        <v>341</v>
      </c>
      <c r="C70" s="514"/>
      <c r="D70" s="514"/>
      <c r="E70" s="514"/>
    </row>
    <row r="71" spans="2:5" ht="85.5" customHeight="1" thickBot="1">
      <c r="B71" s="125"/>
      <c r="C71" s="134" t="s">
        <v>342</v>
      </c>
      <c r="D71" s="130" t="s">
        <v>6</v>
      </c>
      <c r="E71" s="130" t="s">
        <v>6</v>
      </c>
    </row>
    <row r="72" spans="2:5" ht="22.5" customHeight="1" thickBot="1">
      <c r="B72" s="513" t="s">
        <v>343</v>
      </c>
      <c r="C72" s="514"/>
      <c r="D72" s="514"/>
      <c r="E72" s="514"/>
    </row>
    <row r="73" spans="2:5" ht="34.5" customHeight="1">
      <c r="B73" s="125"/>
      <c r="C73" s="124" t="s">
        <v>344</v>
      </c>
      <c r="D73" s="123" t="s">
        <v>6</v>
      </c>
      <c r="E73" s="123" t="s">
        <v>6</v>
      </c>
    </row>
    <row r="74" spans="2:5" ht="26.25" customHeight="1">
      <c r="B74" s="125"/>
      <c r="C74" s="128" t="s">
        <v>345</v>
      </c>
      <c r="D74" s="133" t="s">
        <v>60</v>
      </c>
      <c r="E74" s="133" t="s">
        <v>60</v>
      </c>
    </row>
    <row r="75" spans="2:5" ht="66" customHeight="1" thickBot="1">
      <c r="B75" s="125"/>
      <c r="C75" s="126" t="s">
        <v>346</v>
      </c>
      <c r="D75" s="120" t="s">
        <v>6</v>
      </c>
      <c r="E75" s="120" t="s">
        <v>6</v>
      </c>
    </row>
    <row r="76" spans="2:5" ht="22.5" customHeight="1" thickBot="1">
      <c r="B76" s="513" t="s">
        <v>347</v>
      </c>
      <c r="C76" s="514"/>
      <c r="D76" s="514"/>
      <c r="E76" s="514"/>
    </row>
    <row r="77" spans="2:5" ht="31.5" customHeight="1">
      <c r="B77" s="125"/>
      <c r="C77" s="124" t="s">
        <v>348</v>
      </c>
      <c r="D77" s="123" t="s">
        <v>6</v>
      </c>
      <c r="E77" s="123" t="s">
        <v>6</v>
      </c>
    </row>
    <row r="78" spans="2:5" ht="22.5" customHeight="1">
      <c r="B78" s="125"/>
      <c r="C78" s="128" t="s">
        <v>497</v>
      </c>
      <c r="D78" s="132" t="s">
        <v>60</v>
      </c>
      <c r="E78" s="132" t="s">
        <v>60</v>
      </c>
    </row>
    <row r="79" spans="2:5" ht="22.5" customHeight="1">
      <c r="B79" s="125"/>
      <c r="C79" s="126" t="s">
        <v>496</v>
      </c>
      <c r="D79" s="127" t="s">
        <v>6</v>
      </c>
      <c r="E79" s="127" t="s">
        <v>6</v>
      </c>
    </row>
    <row r="80" spans="2:5" ht="22.5" customHeight="1" thickBot="1">
      <c r="B80" s="125"/>
      <c r="C80" s="126" t="s">
        <v>349</v>
      </c>
      <c r="D80" s="120" t="s">
        <v>6</v>
      </c>
      <c r="E80" s="120" t="s">
        <v>6</v>
      </c>
    </row>
    <row r="81" spans="2:5" ht="22.5" customHeight="1" thickBot="1">
      <c r="B81" s="513" t="s">
        <v>350</v>
      </c>
      <c r="C81" s="514"/>
      <c r="D81" s="514"/>
      <c r="E81" s="514"/>
    </row>
    <row r="82" spans="2:5" ht="22.5" customHeight="1">
      <c r="B82" s="125"/>
      <c r="C82" s="124" t="s">
        <v>351</v>
      </c>
      <c r="D82" s="123" t="s">
        <v>6</v>
      </c>
      <c r="E82" s="123" t="s">
        <v>6</v>
      </c>
    </row>
    <row r="83" spans="2:5" ht="22.5" customHeight="1">
      <c r="B83" s="125"/>
      <c r="C83" s="128" t="s">
        <v>352</v>
      </c>
      <c r="D83" s="132" t="s">
        <v>60</v>
      </c>
      <c r="E83" s="132" t="s">
        <v>60</v>
      </c>
    </row>
    <row r="84" spans="2:5" ht="22.5" customHeight="1">
      <c r="B84" s="125"/>
      <c r="C84" s="126" t="s">
        <v>353</v>
      </c>
      <c r="D84" s="127" t="s">
        <v>6</v>
      </c>
      <c r="E84" s="127" t="s">
        <v>6</v>
      </c>
    </row>
    <row r="85" spans="2:5" ht="32.25" customHeight="1" thickBot="1">
      <c r="B85" s="125"/>
      <c r="C85" s="121" t="s">
        <v>354</v>
      </c>
      <c r="D85" s="120" t="s">
        <v>6</v>
      </c>
      <c r="E85" s="120" t="s">
        <v>6</v>
      </c>
    </row>
    <row r="86" spans="2:5" ht="22.5" customHeight="1" thickBot="1">
      <c r="B86" s="513" t="s">
        <v>355</v>
      </c>
      <c r="C86" s="514"/>
      <c r="D86" s="514"/>
      <c r="E86" s="514"/>
    </row>
    <row r="87" spans="2:5" ht="36" customHeight="1">
      <c r="B87" s="125"/>
      <c r="C87" s="124" t="s">
        <v>356</v>
      </c>
      <c r="D87" s="123" t="s">
        <v>6</v>
      </c>
      <c r="E87" s="123" t="s">
        <v>6</v>
      </c>
    </row>
    <row r="88" spans="2:5" ht="22.5" customHeight="1">
      <c r="B88" s="125"/>
      <c r="C88" s="126" t="s">
        <v>495</v>
      </c>
      <c r="D88" s="127" t="s">
        <v>6</v>
      </c>
      <c r="E88" s="127" t="s">
        <v>6</v>
      </c>
    </row>
    <row r="89" spans="2:5" ht="22.5" customHeight="1">
      <c r="B89" s="125"/>
      <c r="C89" s="126" t="s">
        <v>357</v>
      </c>
      <c r="D89" s="127" t="s">
        <v>6</v>
      </c>
      <c r="E89" s="127" t="s">
        <v>6</v>
      </c>
    </row>
    <row r="90" spans="2:5" ht="51.75" customHeight="1" thickBot="1">
      <c r="B90" s="125"/>
      <c r="C90" s="121" t="s">
        <v>358</v>
      </c>
      <c r="D90" s="120" t="s">
        <v>6</v>
      </c>
      <c r="E90" s="120" t="s">
        <v>6</v>
      </c>
    </row>
    <row r="91" spans="2:5" ht="22.5" customHeight="1" thickBot="1">
      <c r="B91" s="513" t="s">
        <v>359</v>
      </c>
      <c r="C91" s="514"/>
      <c r="D91" s="514"/>
      <c r="E91" s="514"/>
    </row>
    <row r="92" spans="2:5" ht="38.25" customHeight="1">
      <c r="B92" s="125"/>
      <c r="C92" s="124" t="s">
        <v>360</v>
      </c>
      <c r="D92" s="123" t="s">
        <v>6</v>
      </c>
      <c r="E92" s="123" t="s">
        <v>6</v>
      </c>
    </row>
    <row r="93" spans="2:5" ht="22.5" customHeight="1">
      <c r="B93" s="125"/>
      <c r="C93" s="126" t="s">
        <v>494</v>
      </c>
      <c r="D93" s="127" t="s">
        <v>60</v>
      </c>
      <c r="E93" s="127" t="s">
        <v>60</v>
      </c>
    </row>
    <row r="94" spans="2:5" ht="22.5" customHeight="1" thickBot="1">
      <c r="B94" s="125"/>
      <c r="C94" s="126" t="s">
        <v>361</v>
      </c>
      <c r="D94" s="120" t="s">
        <v>6</v>
      </c>
      <c r="E94" s="120" t="s">
        <v>6</v>
      </c>
    </row>
    <row r="95" spans="2:5" ht="22.5" customHeight="1" thickBot="1">
      <c r="B95" s="513" t="s">
        <v>362</v>
      </c>
      <c r="C95" s="514"/>
      <c r="D95" s="514"/>
      <c r="E95" s="514"/>
    </row>
    <row r="96" spans="2:5" ht="22.5" customHeight="1">
      <c r="B96" s="131"/>
      <c r="C96" s="124" t="s">
        <v>363</v>
      </c>
      <c r="D96" s="123" t="s">
        <v>6</v>
      </c>
      <c r="E96" s="123" t="s">
        <v>6</v>
      </c>
    </row>
    <row r="97" spans="2:5" ht="32.25" customHeight="1">
      <c r="B97" s="131"/>
      <c r="C97" s="126" t="s">
        <v>364</v>
      </c>
      <c r="D97" s="127" t="s">
        <v>6</v>
      </c>
      <c r="E97" s="127" t="s">
        <v>6</v>
      </c>
    </row>
    <row r="98" spans="2:5" ht="22.5" customHeight="1" thickBot="1">
      <c r="B98" s="141"/>
      <c r="C98" s="121" t="s">
        <v>365</v>
      </c>
      <c r="D98" s="120" t="s">
        <v>6</v>
      </c>
      <c r="E98" s="120" t="s">
        <v>6</v>
      </c>
    </row>
    <row r="99" spans="2:5" ht="22.5" customHeight="1" thickBot="1">
      <c r="B99" s="522" t="s">
        <v>366</v>
      </c>
      <c r="C99" s="523"/>
      <c r="D99" s="523"/>
      <c r="E99" s="523"/>
    </row>
    <row r="100" spans="2:5" ht="31.5" customHeight="1">
      <c r="B100" s="125"/>
      <c r="C100" s="124" t="s">
        <v>367</v>
      </c>
      <c r="D100" s="123" t="s">
        <v>6</v>
      </c>
      <c r="E100" s="123" t="s">
        <v>6</v>
      </c>
    </row>
    <row r="101" spans="2:5" ht="22.5" customHeight="1">
      <c r="B101" s="125"/>
      <c r="C101" s="126" t="s">
        <v>368</v>
      </c>
      <c r="D101" s="127" t="s">
        <v>6</v>
      </c>
      <c r="E101" s="127" t="s">
        <v>6</v>
      </c>
    </row>
    <row r="102" spans="2:5" ht="22.5" customHeight="1" thickBot="1">
      <c r="B102" s="125"/>
      <c r="C102" s="126" t="s">
        <v>369</v>
      </c>
      <c r="D102" s="120" t="s">
        <v>6</v>
      </c>
      <c r="E102" s="120" t="s">
        <v>6</v>
      </c>
    </row>
    <row r="103" spans="2:5" ht="22.5" customHeight="1" thickBot="1">
      <c r="B103" s="513" t="s">
        <v>370</v>
      </c>
      <c r="C103" s="514"/>
      <c r="D103" s="514"/>
      <c r="E103" s="514"/>
    </row>
    <row r="104" spans="2:5" ht="22.5" customHeight="1">
      <c r="B104" s="125"/>
      <c r="C104" s="124" t="s">
        <v>371</v>
      </c>
      <c r="D104" s="123" t="s">
        <v>6</v>
      </c>
      <c r="E104" s="123" t="s">
        <v>6</v>
      </c>
    </row>
    <row r="105" spans="2:5" ht="22.5" customHeight="1">
      <c r="B105" s="125"/>
      <c r="C105" s="128" t="s">
        <v>493</v>
      </c>
      <c r="D105" s="127" t="s">
        <v>6</v>
      </c>
      <c r="E105" s="127" t="s">
        <v>6</v>
      </c>
    </row>
    <row r="106" spans="2:5" ht="22.5" customHeight="1">
      <c r="B106" s="125"/>
      <c r="C106" s="126" t="s">
        <v>353</v>
      </c>
      <c r="D106" s="127" t="s">
        <v>6</v>
      </c>
      <c r="E106" s="127" t="s">
        <v>6</v>
      </c>
    </row>
    <row r="107" spans="2:5" ht="35.25" customHeight="1" thickBot="1">
      <c r="B107" s="125"/>
      <c r="C107" s="126" t="s">
        <v>372</v>
      </c>
      <c r="D107" s="120" t="s">
        <v>6</v>
      </c>
      <c r="E107" s="120" t="s">
        <v>6</v>
      </c>
    </row>
    <row r="108" spans="2:5" ht="22.5" customHeight="1" thickBot="1">
      <c r="B108" s="513" t="s">
        <v>373</v>
      </c>
      <c r="C108" s="514"/>
      <c r="D108" s="514"/>
      <c r="E108" s="514"/>
    </row>
    <row r="109" spans="2:5" ht="37.5" customHeight="1">
      <c r="B109" s="125"/>
      <c r="C109" s="124" t="s">
        <v>374</v>
      </c>
      <c r="D109" s="123" t="s">
        <v>6</v>
      </c>
      <c r="E109" s="123" t="s">
        <v>6</v>
      </c>
    </row>
    <row r="110" spans="2:5" ht="22.5" customHeight="1">
      <c r="B110" s="125"/>
      <c r="C110" s="128" t="s">
        <v>375</v>
      </c>
      <c r="D110" s="127" t="s">
        <v>6</v>
      </c>
      <c r="E110" s="127" t="s">
        <v>6</v>
      </c>
    </row>
    <row r="111" spans="2:5" ht="22.5" customHeight="1">
      <c r="B111" s="125"/>
      <c r="C111" s="128" t="s">
        <v>376</v>
      </c>
      <c r="D111" s="127" t="s">
        <v>6</v>
      </c>
      <c r="E111" s="127" t="s">
        <v>6</v>
      </c>
    </row>
    <row r="112" spans="2:5" ht="40.5" customHeight="1" thickBot="1">
      <c r="B112" s="125"/>
      <c r="C112" s="126" t="s">
        <v>377</v>
      </c>
      <c r="D112" s="120" t="s">
        <v>6</v>
      </c>
      <c r="E112" s="120" t="s">
        <v>6</v>
      </c>
    </row>
    <row r="113" spans="2:5" ht="22.5" customHeight="1" thickBot="1">
      <c r="B113" s="513" t="s">
        <v>378</v>
      </c>
      <c r="C113" s="514"/>
      <c r="D113" s="514"/>
      <c r="E113" s="514"/>
    </row>
    <row r="114" spans="2:5" ht="36" customHeight="1" thickBot="1">
      <c r="B114" s="125"/>
      <c r="C114" s="124" t="s">
        <v>379</v>
      </c>
      <c r="D114" s="130" t="s">
        <v>6</v>
      </c>
      <c r="E114" s="130" t="s">
        <v>6</v>
      </c>
    </row>
    <row r="115" spans="2:5" ht="22.5" customHeight="1" thickBot="1">
      <c r="B115" s="513" t="s">
        <v>380</v>
      </c>
      <c r="C115" s="514"/>
      <c r="D115" s="514"/>
      <c r="E115" s="514"/>
    </row>
    <row r="116" spans="2:5" ht="38.25" customHeight="1">
      <c r="B116" s="125"/>
      <c r="C116" s="124" t="s">
        <v>381</v>
      </c>
      <c r="D116" s="123" t="s">
        <v>6</v>
      </c>
      <c r="E116" s="123" t="s">
        <v>6</v>
      </c>
    </row>
    <row r="117" spans="2:5" ht="34.5" customHeight="1" thickBot="1">
      <c r="B117" s="122"/>
      <c r="C117" s="121" t="s">
        <v>382</v>
      </c>
      <c r="D117" s="120" t="s">
        <v>6</v>
      </c>
      <c r="E117" s="120" t="s">
        <v>6</v>
      </c>
    </row>
    <row r="118" spans="2:5" ht="22.5" customHeight="1">
      <c r="B118" s="129"/>
      <c r="C118" s="129"/>
      <c r="D118" s="129"/>
    </row>
    <row r="119" spans="2:5" ht="22.5" customHeight="1" thickBot="1">
      <c r="B119" s="519" t="s">
        <v>383</v>
      </c>
      <c r="C119" s="520"/>
      <c r="D119" s="521"/>
    </row>
    <row r="120" spans="2:5" ht="22.5" customHeight="1" thickBot="1">
      <c r="B120" s="515" t="s">
        <v>384</v>
      </c>
      <c r="C120" s="516"/>
      <c r="D120" s="516"/>
      <c r="E120" s="517"/>
    </row>
    <row r="121" spans="2:5" ht="30.75" customHeight="1">
      <c r="B121" s="125"/>
      <c r="C121" s="128" t="s">
        <v>385</v>
      </c>
      <c r="D121" s="132" t="s">
        <v>6</v>
      </c>
      <c r="E121" s="132" t="s">
        <v>6</v>
      </c>
    </row>
    <row r="122" spans="2:5" ht="22.5" customHeight="1">
      <c r="B122" s="125"/>
      <c r="C122" s="128" t="s">
        <v>386</v>
      </c>
      <c r="D122" s="127" t="s">
        <v>6</v>
      </c>
      <c r="E122" s="127" t="s">
        <v>6</v>
      </c>
    </row>
    <row r="123" spans="2:5" ht="22.5" customHeight="1" thickBot="1">
      <c r="B123" s="125"/>
      <c r="C123" s="121" t="s">
        <v>492</v>
      </c>
      <c r="D123" s="120" t="s">
        <v>6</v>
      </c>
      <c r="E123" s="120" t="s">
        <v>6</v>
      </c>
    </row>
    <row r="124" spans="2:5" ht="22.5" customHeight="1" thickBot="1">
      <c r="B124" s="513" t="s">
        <v>387</v>
      </c>
      <c r="C124" s="514"/>
      <c r="D124" s="514"/>
      <c r="E124" s="514"/>
    </row>
    <row r="125" spans="2:5" ht="22.5" customHeight="1">
      <c r="B125" s="125"/>
      <c r="C125" s="124" t="s">
        <v>388</v>
      </c>
      <c r="D125" s="123" t="s">
        <v>6</v>
      </c>
      <c r="E125" s="123" t="s">
        <v>6</v>
      </c>
    </row>
    <row r="126" spans="2:5" ht="22.5" customHeight="1" thickBot="1">
      <c r="B126" s="125"/>
      <c r="C126" s="126" t="s">
        <v>491</v>
      </c>
      <c r="D126" s="120" t="s">
        <v>6</v>
      </c>
      <c r="E126" s="120" t="s">
        <v>6</v>
      </c>
    </row>
    <row r="127" spans="2:5" ht="22.5" customHeight="1" thickBot="1">
      <c r="B127" s="513" t="s">
        <v>389</v>
      </c>
      <c r="C127" s="514"/>
      <c r="D127" s="514"/>
      <c r="E127" s="514"/>
    </row>
    <row r="128" spans="2:5" ht="22.5" customHeight="1">
      <c r="B128" s="125"/>
      <c r="C128" s="124" t="s">
        <v>390</v>
      </c>
      <c r="D128" s="123" t="s">
        <v>6</v>
      </c>
      <c r="E128" s="123" t="s">
        <v>6</v>
      </c>
    </row>
    <row r="129" spans="2:5" ht="22.5" customHeight="1" thickBot="1">
      <c r="B129" s="125"/>
      <c r="C129" s="126" t="s">
        <v>490</v>
      </c>
      <c r="D129" s="120" t="s">
        <v>6</v>
      </c>
      <c r="E129" s="120" t="s">
        <v>6</v>
      </c>
    </row>
    <row r="130" spans="2:5" ht="22.5" customHeight="1" thickBot="1">
      <c r="B130" s="513" t="s">
        <v>391</v>
      </c>
      <c r="C130" s="514"/>
      <c r="D130" s="514"/>
      <c r="E130" s="514"/>
    </row>
    <row r="131" spans="2:5" ht="22.5" customHeight="1">
      <c r="B131" s="125"/>
      <c r="C131" s="124" t="s">
        <v>392</v>
      </c>
      <c r="D131" s="123" t="s">
        <v>6</v>
      </c>
      <c r="E131" s="123" t="s">
        <v>6</v>
      </c>
    </row>
    <row r="132" spans="2:5" ht="30.75" customHeight="1" thickBot="1">
      <c r="B132" s="125"/>
      <c r="C132" s="126" t="s">
        <v>489</v>
      </c>
      <c r="D132" s="120" t="s">
        <v>6</v>
      </c>
      <c r="E132" s="120" t="s">
        <v>6</v>
      </c>
    </row>
    <row r="133" spans="2:5" ht="22.5" customHeight="1" thickBot="1">
      <c r="B133" s="513" t="s">
        <v>393</v>
      </c>
      <c r="C133" s="514"/>
      <c r="D133" s="514"/>
      <c r="E133" s="514"/>
    </row>
    <row r="134" spans="2:5" ht="22.5" customHeight="1">
      <c r="B134" s="125"/>
      <c r="C134" s="124" t="s">
        <v>394</v>
      </c>
      <c r="D134" s="123" t="s">
        <v>6</v>
      </c>
      <c r="E134" s="123" t="s">
        <v>6</v>
      </c>
    </row>
    <row r="135" spans="2:5" ht="22.5" customHeight="1" thickBot="1">
      <c r="B135" s="125"/>
      <c r="C135" s="126" t="s">
        <v>386</v>
      </c>
      <c r="D135" s="120" t="s">
        <v>6</v>
      </c>
      <c r="E135" s="120" t="s">
        <v>6</v>
      </c>
    </row>
    <row r="136" spans="2:5" ht="22.5" customHeight="1" thickBot="1">
      <c r="B136" s="513" t="s">
        <v>395</v>
      </c>
      <c r="C136" s="514"/>
      <c r="D136" s="514"/>
      <c r="E136" s="514"/>
    </row>
    <row r="137" spans="2:5" ht="35.25" customHeight="1">
      <c r="B137" s="125"/>
      <c r="C137" s="124" t="s">
        <v>396</v>
      </c>
      <c r="D137" s="123" t="s">
        <v>6</v>
      </c>
      <c r="E137" s="123" t="s">
        <v>6</v>
      </c>
    </row>
    <row r="138" spans="2:5" ht="22.5" customHeight="1" thickBot="1">
      <c r="B138" s="125"/>
      <c r="C138" s="126" t="s">
        <v>488</v>
      </c>
      <c r="D138" s="120" t="s">
        <v>6</v>
      </c>
      <c r="E138" s="120" t="s">
        <v>6</v>
      </c>
    </row>
    <row r="139" spans="2:5" ht="22.5" customHeight="1" thickBot="1">
      <c r="B139" s="513" t="s">
        <v>397</v>
      </c>
      <c r="C139" s="514"/>
      <c r="D139" s="514"/>
      <c r="E139" s="514"/>
    </row>
    <row r="140" spans="2:5" ht="22.5" customHeight="1">
      <c r="B140" s="125"/>
      <c r="C140" s="124" t="s">
        <v>398</v>
      </c>
      <c r="D140" s="123" t="s">
        <v>6</v>
      </c>
      <c r="E140" s="123" t="s">
        <v>6</v>
      </c>
    </row>
    <row r="141" spans="2:5" ht="22.5" customHeight="1" thickBot="1">
      <c r="B141" s="122"/>
      <c r="C141" s="121" t="s">
        <v>487</v>
      </c>
      <c r="D141" s="120" t="s">
        <v>6</v>
      </c>
      <c r="E141" s="120" t="s">
        <v>6</v>
      </c>
    </row>
  </sheetData>
  <mergeCells count="37">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 ref="E3:E5"/>
    <mergeCell ref="E56:E58"/>
    <mergeCell ref="B62:E62"/>
    <mergeCell ref="B70:E70"/>
    <mergeCell ref="B72:E72"/>
    <mergeCell ref="B27:C27"/>
    <mergeCell ref="B32:C32"/>
    <mergeCell ref="B36:C36"/>
    <mergeCell ref="B61:D61"/>
    <mergeCell ref="B76:E76"/>
    <mergeCell ref="B81:E81"/>
    <mergeCell ref="B86:E86"/>
    <mergeCell ref="B91:E91"/>
    <mergeCell ref="B95:E95"/>
    <mergeCell ref="B2:C2"/>
    <mergeCell ref="D3:D5"/>
    <mergeCell ref="D56:D58"/>
    <mergeCell ref="B59:C59"/>
    <mergeCell ref="B55:C55"/>
    <mergeCell ref="B56:C58"/>
    <mergeCell ref="B6:C6"/>
    <mergeCell ref="B3:C5"/>
    <mergeCell ref="B42:C42"/>
    <mergeCell ref="B15:C15"/>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80" zoomScaleSheetLayoutView="70" workbookViewId="0">
      <selection activeCell="B10" sqref="B10:D10"/>
    </sheetView>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24" t="s">
        <v>452</v>
      </c>
      <c r="C1" s="524"/>
      <c r="D1" s="525"/>
    </row>
    <row r="2" spans="1:5" s="63" customFormat="1" ht="13.5" customHeight="1">
      <c r="A2" s="64"/>
      <c r="B2" s="82"/>
      <c r="C2" s="82"/>
      <c r="D2" s="81"/>
      <c r="E2" s="64"/>
    </row>
    <row r="3" spans="1:5">
      <c r="B3" s="82"/>
      <c r="C3" s="82"/>
      <c r="D3" s="81"/>
    </row>
    <row r="4" spans="1:5">
      <c r="B4" s="83" t="s">
        <v>466</v>
      </c>
      <c r="C4" s="84"/>
      <c r="D4" s="81"/>
    </row>
    <row r="5" spans="1:5">
      <c r="B5" s="524" t="s">
        <v>568</v>
      </c>
      <c r="C5" s="524"/>
      <c r="D5" s="524"/>
    </row>
    <row r="6" spans="1:5">
      <c r="B6" s="82"/>
      <c r="C6" s="82"/>
      <c r="D6" s="81"/>
    </row>
    <row r="7" spans="1:5">
      <c r="B7" s="526" t="s">
        <v>454</v>
      </c>
      <c r="C7" s="526"/>
      <c r="D7" s="527"/>
    </row>
    <row r="8" spans="1:5">
      <c r="B8" s="82"/>
      <c r="C8" s="82"/>
      <c r="D8" s="81"/>
    </row>
    <row r="9" spans="1:5">
      <c r="B9" s="82"/>
      <c r="C9" s="82"/>
      <c r="D9" s="81"/>
    </row>
    <row r="10" spans="1:5">
      <c r="B10" s="524" t="s">
        <v>584</v>
      </c>
      <c r="C10" s="524"/>
      <c r="D10" s="525"/>
    </row>
    <row r="11" spans="1:5">
      <c r="B11" s="524" t="s">
        <v>583</v>
      </c>
      <c r="C11" s="524"/>
      <c r="D11" s="527"/>
    </row>
    <row r="12" spans="1:5">
      <c r="B12" s="28"/>
      <c r="C12" s="28"/>
      <c r="D12" s="81"/>
      <c r="E12" s="65"/>
    </row>
    <row r="13" spans="1:5">
      <c r="B13" s="28"/>
      <c r="C13" s="28"/>
      <c r="D13" s="81"/>
    </row>
    <row r="14" spans="1:5">
      <c r="B14" s="528" t="s">
        <v>455</v>
      </c>
      <c r="C14" s="528"/>
      <c r="D14" s="527"/>
      <c r="E14" s="66"/>
    </row>
    <row r="15" spans="1:5" ht="20.25" customHeight="1">
      <c r="B15" s="28"/>
      <c r="C15" s="28"/>
      <c r="D15" s="81"/>
    </row>
    <row r="16" spans="1:5" ht="57.75" customHeight="1">
      <c r="B16" s="529" t="s">
        <v>456</v>
      </c>
      <c r="C16" s="529"/>
      <c r="D16" s="527"/>
    </row>
    <row r="17" spans="2:5" ht="39" customHeight="1">
      <c r="B17" s="80"/>
      <c r="C17" s="80"/>
      <c r="D17" s="81"/>
      <c r="E17" s="66"/>
    </row>
    <row r="18" spans="2:5">
      <c r="B18" s="528" t="s">
        <v>457</v>
      </c>
      <c r="C18" s="528"/>
      <c r="D18" s="527"/>
    </row>
    <row r="19" spans="2:5" ht="15" thickBot="1">
      <c r="B19" s="82"/>
      <c r="C19" s="82"/>
      <c r="D19" s="81"/>
    </row>
    <row r="20" spans="2:5" ht="40.5" customHeight="1" thickBot="1">
      <c r="B20" s="530" t="s">
        <v>548</v>
      </c>
      <c r="C20" s="531"/>
      <c r="D20" s="532"/>
    </row>
    <row r="21" spans="2:5" ht="68.25" customHeight="1" thickBot="1">
      <c r="B21" s="533" t="e">
        <f>+'（様式１－１）申請書'!H11:I11</f>
        <v>#VALUE!</v>
      </c>
      <c r="C21" s="534"/>
      <c r="D21" s="535"/>
      <c r="E21" s="67"/>
    </row>
    <row r="22" spans="2:5" ht="24.75" customHeight="1">
      <c r="B22" s="68"/>
      <c r="C22" s="68"/>
      <c r="D22" s="81"/>
    </row>
    <row r="23" spans="2:5" ht="16.5" customHeight="1">
      <c r="B23" s="82" t="s">
        <v>458</v>
      </c>
      <c r="C23" s="82"/>
      <c r="D23" s="81"/>
    </row>
    <row r="24" spans="2:5" ht="16.5" customHeight="1" thickBot="1">
      <c r="B24" s="260" t="s">
        <v>573</v>
      </c>
      <c r="C24" s="85"/>
      <c r="D24" s="86"/>
    </row>
    <row r="25" spans="2:5" ht="18.75" customHeight="1" thickBot="1">
      <c r="B25" s="69" t="s">
        <v>473</v>
      </c>
      <c r="C25" s="537" t="s">
        <v>574</v>
      </c>
      <c r="D25" s="538"/>
    </row>
    <row r="26" spans="2:5" ht="18.75" customHeight="1" thickBot="1">
      <c r="B26" s="70" t="s">
        <v>459</v>
      </c>
      <c r="C26" s="537" t="s">
        <v>575</v>
      </c>
      <c r="D26" s="538"/>
    </row>
    <row r="27" spans="2:5" ht="18.75" customHeight="1" thickBot="1">
      <c r="B27" s="70" t="s">
        <v>460</v>
      </c>
      <c r="C27" s="537" t="s">
        <v>576</v>
      </c>
      <c r="D27" s="538"/>
    </row>
    <row r="28" spans="2:5" ht="18.75" customHeight="1" thickBot="1">
      <c r="B28" s="69" t="s">
        <v>461</v>
      </c>
      <c r="C28" s="537" t="s">
        <v>577</v>
      </c>
      <c r="D28" s="538"/>
    </row>
    <row r="29" spans="2:5" ht="18.75" customHeight="1" thickBot="1">
      <c r="B29" s="70" t="s">
        <v>462</v>
      </c>
      <c r="C29" s="537" t="s">
        <v>578</v>
      </c>
      <c r="D29" s="538"/>
    </row>
    <row r="30" spans="2:5" ht="18.75" customHeight="1" thickBot="1">
      <c r="B30" s="70" t="s">
        <v>463</v>
      </c>
      <c r="C30" s="536" t="s">
        <v>579</v>
      </c>
      <c r="D30" s="532"/>
    </row>
    <row r="31" spans="2:5" ht="18.75" customHeight="1" thickBot="1">
      <c r="B31" s="70" t="s">
        <v>464</v>
      </c>
      <c r="C31" s="536" t="s">
        <v>580</v>
      </c>
      <c r="D31" s="532"/>
    </row>
    <row r="32" spans="2:5" ht="15.75" customHeight="1">
      <c r="B32" s="82" t="s">
        <v>465</v>
      </c>
      <c r="C32" s="82"/>
      <c r="D32" s="81"/>
    </row>
    <row r="33" spans="2:4">
      <c r="B33" s="82"/>
      <c r="C33" s="82"/>
      <c r="D33" s="81"/>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5"/>
  <pageMargins left="0.70866141732283472" right="0.70866141732283472" top="0.74803149606299213" bottom="0.74803149606299213" header="0.31496062992125984" footer="0.31496062992125984"/>
  <pageSetup paperSize="9" scale="83"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B26" sqref="B26:J26"/>
    </sheetView>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151</v>
      </c>
    </row>
    <row r="2" spans="1:11" s="21" customFormat="1" ht="13.5" customHeight="1">
      <c r="A2" s="63"/>
      <c r="B2" s="63"/>
      <c r="C2" s="63"/>
      <c r="D2" s="63"/>
      <c r="E2" s="63"/>
      <c r="F2" s="63"/>
      <c r="G2" s="63"/>
      <c r="H2" s="63"/>
      <c r="I2" s="63"/>
      <c r="J2" s="63"/>
      <c r="K2" s="22"/>
    </row>
    <row r="3" spans="1:11">
      <c r="A3" s="64"/>
      <c r="B3" s="64"/>
      <c r="C3" s="64"/>
      <c r="D3" s="64"/>
      <c r="E3" s="64"/>
      <c r="F3" s="64"/>
      <c r="G3" s="64" t="s">
        <v>258</v>
      </c>
      <c r="H3" s="541" t="str">
        <f>'（様式１－１）申請書'!H2:J2</f>
        <v>年　　月　　日</v>
      </c>
      <c r="I3" s="541"/>
      <c r="J3" s="541"/>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476</v>
      </c>
      <c r="G9" s="64"/>
      <c r="H9" s="64"/>
      <c r="I9" s="64"/>
      <c r="J9" s="64"/>
    </row>
    <row r="10" spans="1:11">
      <c r="A10" s="64"/>
      <c r="B10" s="64"/>
      <c r="C10" s="64"/>
      <c r="D10" s="64"/>
      <c r="E10" s="64"/>
      <c r="F10" s="64" t="s">
        <v>477</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478</v>
      </c>
      <c r="H12" s="542" t="str">
        <f>'（様式１－１）申請書'!H11:I11</f>
        <v>○○　○○</v>
      </c>
      <c r="I12" s="542"/>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40" t="s">
        <v>148</v>
      </c>
      <c r="C15" s="540"/>
      <c r="D15" s="540"/>
      <c r="E15" s="540"/>
      <c r="F15" s="540"/>
      <c r="G15" s="540"/>
      <c r="H15" s="540"/>
      <c r="I15" s="540"/>
      <c r="J15" s="64"/>
    </row>
    <row r="16" spans="1:11">
      <c r="A16" s="64"/>
      <c r="B16" s="64"/>
      <c r="C16" s="64"/>
      <c r="D16" s="64"/>
      <c r="E16" s="64"/>
      <c r="F16" s="64"/>
      <c r="G16" s="64"/>
      <c r="H16" s="64"/>
      <c r="I16" s="64"/>
      <c r="J16" s="64"/>
    </row>
    <row r="17" spans="1:17" ht="39" customHeight="1">
      <c r="A17" s="302" t="s">
        <v>180</v>
      </c>
      <c r="B17" s="302"/>
      <c r="C17" s="302"/>
      <c r="D17" s="302"/>
      <c r="E17" s="302"/>
      <c r="F17" s="302"/>
      <c r="G17" s="302"/>
      <c r="H17" s="302"/>
      <c r="I17" s="302"/>
      <c r="J17" s="302"/>
    </row>
    <row r="18" spans="1:17">
      <c r="A18" s="540" t="s">
        <v>12</v>
      </c>
      <c r="B18" s="540"/>
      <c r="C18" s="540"/>
      <c r="D18" s="540"/>
      <c r="E18" s="540"/>
      <c r="F18" s="540"/>
      <c r="G18" s="540"/>
      <c r="H18" s="540"/>
      <c r="I18" s="540"/>
      <c r="J18" s="540"/>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150</v>
      </c>
      <c r="B21" s="64"/>
      <c r="C21" s="64"/>
      <c r="D21" s="64"/>
      <c r="E21" s="64"/>
      <c r="F21" s="64"/>
      <c r="G21" s="64"/>
      <c r="H21" s="64"/>
      <c r="I21" s="64"/>
      <c r="J21" s="64"/>
    </row>
    <row r="22" spans="1:17" ht="24.75" customHeight="1">
      <c r="A22" s="64"/>
      <c r="B22" s="302"/>
      <c r="C22" s="302"/>
      <c r="D22" s="302"/>
      <c r="E22" s="302"/>
      <c r="F22" s="302"/>
      <c r="G22" s="302"/>
      <c r="H22" s="302"/>
      <c r="I22" s="302"/>
      <c r="J22" s="302"/>
    </row>
    <row r="23" spans="1:17" ht="24.75" customHeight="1">
      <c r="A23" s="64" t="s">
        <v>16</v>
      </c>
      <c r="B23" s="64"/>
      <c r="C23" s="64"/>
      <c r="D23" s="64"/>
      <c r="E23" s="64"/>
      <c r="F23" s="64"/>
      <c r="G23" s="64"/>
      <c r="H23" s="64"/>
      <c r="I23" s="64"/>
      <c r="J23" s="64"/>
    </row>
    <row r="24" spans="1:17" ht="24.75" customHeight="1">
      <c r="A24" s="64" t="s">
        <v>75</v>
      </c>
      <c r="B24" s="64"/>
      <c r="C24" s="64"/>
      <c r="D24" s="543" t="s">
        <v>572</v>
      </c>
      <c r="E24" s="543"/>
      <c r="F24" s="543"/>
      <c r="G24" s="543"/>
      <c r="H24" s="543"/>
      <c r="I24" s="543"/>
      <c r="J24" s="64"/>
    </row>
    <row r="25" spans="1:17" ht="24.75" customHeight="1">
      <c r="A25" s="64"/>
      <c r="B25" s="64" t="s">
        <v>149</v>
      </c>
      <c r="C25" s="64"/>
      <c r="D25" s="64"/>
      <c r="E25" s="64"/>
      <c r="F25" s="64"/>
      <c r="G25" s="64"/>
      <c r="H25" s="64"/>
      <c r="I25" s="64"/>
      <c r="J25" s="64"/>
    </row>
    <row r="26" spans="1:17" ht="24.75" customHeight="1">
      <c r="A26" s="64"/>
      <c r="B26" s="539"/>
      <c r="C26" s="539"/>
      <c r="D26" s="539"/>
      <c r="E26" s="539"/>
      <c r="F26" s="539"/>
      <c r="G26" s="539"/>
      <c r="H26" s="539"/>
      <c r="I26" s="539"/>
      <c r="J26" s="539"/>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25" zoomScale="90" zoomScaleNormal="60" zoomScaleSheetLayoutView="90" workbookViewId="0">
      <selection activeCell="H9" sqref="H9"/>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72" t="s">
        <v>274</v>
      </c>
      <c r="B1" s="572"/>
      <c r="C1" s="572"/>
      <c r="D1" s="572"/>
      <c r="E1" s="572"/>
      <c r="F1" s="572"/>
      <c r="G1" s="572"/>
      <c r="H1" s="572"/>
      <c r="I1" s="572"/>
    </row>
    <row r="2" spans="1:9">
      <c r="A2" s="156"/>
      <c r="B2" s="155"/>
      <c r="C2" s="155"/>
      <c r="D2" s="155"/>
      <c r="E2" s="155"/>
      <c r="F2" s="155"/>
      <c r="G2" s="155"/>
      <c r="H2" s="155"/>
      <c r="I2" s="155"/>
    </row>
    <row r="3" spans="1:9" ht="22.5" customHeight="1">
      <c r="A3" s="155"/>
      <c r="B3" s="156"/>
      <c r="C3" s="156"/>
      <c r="D3" s="156"/>
      <c r="E3" s="156"/>
      <c r="F3" s="156" t="s">
        <v>282</v>
      </c>
      <c r="G3" s="249"/>
      <c r="H3" s="578" t="str">
        <f>'（様式１－１）申請書'!H2:J2</f>
        <v>年　　月　　日</v>
      </c>
      <c r="I3" s="578"/>
    </row>
    <row r="4" spans="1:9">
      <c r="A4" s="157"/>
      <c r="B4" s="155"/>
      <c r="C4" s="155"/>
      <c r="D4" s="155"/>
      <c r="E4" s="155"/>
      <c r="F4" s="155"/>
      <c r="G4" s="155"/>
      <c r="H4" s="155"/>
      <c r="I4" s="155"/>
    </row>
    <row r="5" spans="1:9" ht="14.25" customHeight="1">
      <c r="A5" s="157" t="s">
        <v>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45</v>
      </c>
      <c r="G7" s="155"/>
      <c r="H7" s="155"/>
      <c r="I7" s="155"/>
    </row>
    <row r="8" spans="1:9" ht="14.25" customHeight="1">
      <c r="A8" s="158"/>
      <c r="B8" s="158"/>
      <c r="C8" s="158"/>
      <c r="D8" s="155"/>
      <c r="E8" s="155"/>
      <c r="F8" s="155" t="s">
        <v>512</v>
      </c>
      <c r="G8" s="155"/>
      <c r="H8" s="155"/>
      <c r="I8" s="155"/>
    </row>
    <row r="9" spans="1:9" ht="14.25" customHeight="1">
      <c r="A9" s="158"/>
      <c r="B9" s="155"/>
      <c r="C9" s="155"/>
      <c r="D9" s="155"/>
      <c r="E9" s="155"/>
      <c r="F9" s="155" t="s">
        <v>283</v>
      </c>
      <c r="G9" s="155"/>
      <c r="H9" s="155" t="str">
        <f>'（様式１－１）申請書'!H11:I11</f>
        <v>○○　○○</v>
      </c>
      <c r="I9" s="71"/>
    </row>
    <row r="10" spans="1:9" ht="14.25" customHeight="1">
      <c r="A10" s="155"/>
      <c r="B10" s="155"/>
      <c r="C10" s="155"/>
      <c r="D10" s="155"/>
      <c r="E10" s="155"/>
      <c r="F10" s="573" t="s">
        <v>276</v>
      </c>
      <c r="G10" s="573"/>
      <c r="H10" s="573"/>
      <c r="I10" s="573"/>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74" t="s">
        <v>513</v>
      </c>
      <c r="B13" s="574"/>
      <c r="C13" s="574"/>
      <c r="D13" s="574"/>
      <c r="E13" s="574"/>
      <c r="F13" s="574"/>
      <c r="G13" s="574"/>
      <c r="H13" s="574"/>
      <c r="I13" s="574"/>
    </row>
    <row r="14" spans="1:9" ht="15" customHeight="1" thickBot="1">
      <c r="A14" s="157"/>
      <c r="B14" s="155"/>
      <c r="C14" s="155"/>
      <c r="D14" s="155"/>
      <c r="E14" s="155"/>
      <c r="F14" s="155"/>
      <c r="G14" s="155"/>
      <c r="H14" s="155"/>
      <c r="I14" s="155"/>
    </row>
    <row r="15" spans="1:9" ht="48.75" customHeight="1">
      <c r="A15" s="575" t="s">
        <v>514</v>
      </c>
      <c r="B15" s="576"/>
      <c r="C15" s="576"/>
      <c r="D15" s="576"/>
      <c r="E15" s="576"/>
      <c r="F15" s="576"/>
      <c r="G15" s="576"/>
      <c r="H15" s="576"/>
      <c r="I15" s="577"/>
    </row>
    <row r="16" spans="1:9" ht="35.25" customHeight="1">
      <c r="A16" s="557" t="s">
        <v>277</v>
      </c>
      <c r="B16" s="558"/>
      <c r="C16" s="558"/>
      <c r="D16" s="558"/>
      <c r="E16" s="558"/>
      <c r="F16" s="558"/>
      <c r="G16" s="558"/>
      <c r="H16" s="558"/>
      <c r="I16" s="559"/>
    </row>
    <row r="17" spans="1:9" ht="14.25" customHeight="1">
      <c r="A17" s="557" t="s">
        <v>278</v>
      </c>
      <c r="B17" s="558"/>
      <c r="C17" s="558"/>
      <c r="D17" s="558"/>
      <c r="E17" s="558"/>
      <c r="F17" s="558"/>
      <c r="G17" s="558"/>
      <c r="H17" s="558"/>
      <c r="I17" s="559"/>
    </row>
    <row r="18" spans="1:9" ht="36.75" customHeight="1" thickBot="1">
      <c r="A18" s="560" t="s">
        <v>279</v>
      </c>
      <c r="B18" s="561"/>
      <c r="C18" s="561"/>
      <c r="D18" s="561"/>
      <c r="E18" s="561"/>
      <c r="F18" s="561"/>
      <c r="G18" s="561"/>
      <c r="H18" s="561"/>
      <c r="I18" s="562"/>
    </row>
    <row r="19" spans="1:9" ht="15" thickBot="1">
      <c r="A19" s="160"/>
      <c r="B19" s="161"/>
      <c r="C19" s="161"/>
      <c r="D19" s="161"/>
      <c r="E19" s="161"/>
      <c r="F19" s="161"/>
      <c r="G19" s="161"/>
      <c r="H19" s="161"/>
      <c r="I19" s="161"/>
    </row>
    <row r="20" spans="1:9" ht="14.25" customHeight="1">
      <c r="A20" s="563" t="s">
        <v>284</v>
      </c>
      <c r="B20" s="564"/>
      <c r="C20" s="564"/>
      <c r="D20" s="564"/>
      <c r="E20" s="564"/>
      <c r="F20" s="564"/>
      <c r="G20" s="564"/>
      <c r="H20" s="564"/>
      <c r="I20" s="565"/>
    </row>
    <row r="21" spans="1:9" ht="90" customHeight="1" thickBot="1">
      <c r="A21" s="569"/>
      <c r="B21" s="570"/>
      <c r="C21" s="570"/>
      <c r="D21" s="570"/>
      <c r="E21" s="570"/>
      <c r="F21" s="570"/>
      <c r="G21" s="570"/>
      <c r="H21" s="570"/>
      <c r="I21" s="571"/>
    </row>
    <row r="22" spans="1:9" ht="14.25" customHeight="1">
      <c r="A22" s="563" t="s">
        <v>280</v>
      </c>
      <c r="B22" s="564"/>
      <c r="C22" s="564"/>
      <c r="D22" s="564"/>
      <c r="E22" s="564"/>
      <c r="F22" s="564"/>
      <c r="G22" s="564"/>
      <c r="H22" s="564"/>
      <c r="I22" s="565"/>
    </row>
    <row r="23" spans="1:9" ht="91.5" customHeight="1" thickBot="1">
      <c r="A23" s="566"/>
      <c r="B23" s="567"/>
      <c r="C23" s="567"/>
      <c r="D23" s="567"/>
      <c r="E23" s="567"/>
      <c r="F23" s="567"/>
      <c r="G23" s="567"/>
      <c r="H23" s="567"/>
      <c r="I23" s="568"/>
    </row>
    <row r="24" spans="1:9" ht="68.25" customHeight="1">
      <c r="A24" s="548" t="s">
        <v>515</v>
      </c>
      <c r="B24" s="549"/>
      <c r="C24" s="549"/>
      <c r="D24" s="549"/>
      <c r="E24" s="549"/>
      <c r="F24" s="549"/>
      <c r="G24" s="549"/>
      <c r="H24" s="549"/>
      <c r="I24" s="550"/>
    </row>
    <row r="25" spans="1:9" ht="48" customHeight="1">
      <c r="A25" s="162" t="s">
        <v>286</v>
      </c>
      <c r="B25" s="547"/>
      <c r="C25" s="547"/>
      <c r="D25" s="163" t="s">
        <v>288</v>
      </c>
      <c r="E25" s="547"/>
      <c r="F25" s="547"/>
      <c r="G25" s="551" t="s">
        <v>516</v>
      </c>
      <c r="H25" s="552"/>
      <c r="I25" s="553"/>
    </row>
    <row r="26" spans="1:9" ht="14.25" customHeight="1">
      <c r="A26" s="162"/>
      <c r="B26" s="164"/>
      <c r="C26" s="164"/>
      <c r="D26" s="164"/>
      <c r="E26" s="164"/>
      <c r="F26" s="164"/>
      <c r="G26" s="554" t="s">
        <v>281</v>
      </c>
      <c r="H26" s="555"/>
      <c r="I26" s="556"/>
    </row>
    <row r="27" spans="1:9" ht="36" customHeight="1">
      <c r="A27" s="162" t="s">
        <v>287</v>
      </c>
      <c r="B27" s="547"/>
      <c r="C27" s="547"/>
      <c r="D27" s="163" t="s">
        <v>289</v>
      </c>
      <c r="E27" s="547"/>
      <c r="F27" s="547"/>
      <c r="G27" s="544" t="s">
        <v>285</v>
      </c>
      <c r="H27" s="545"/>
      <c r="I27" s="546"/>
    </row>
    <row r="28" spans="1:9" ht="15" thickBot="1">
      <c r="A28" s="165"/>
      <c r="B28" s="166"/>
      <c r="C28" s="166"/>
      <c r="D28" s="166"/>
      <c r="E28" s="166"/>
      <c r="F28" s="166"/>
      <c r="G28" s="166"/>
      <c r="H28" s="166"/>
      <c r="I28" s="167"/>
    </row>
  </sheetData>
  <mergeCells count="20">
    <mergeCell ref="A16:I16"/>
    <mergeCell ref="A1:I1"/>
    <mergeCell ref="F10:I10"/>
    <mergeCell ref="A13:I13"/>
    <mergeCell ref="A15:I15"/>
    <mergeCell ref="H3:I3"/>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2020-10-23T06:43:15Z</dcterms:modified>
</cp:coreProperties>
</file>